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2120" tabRatio="853" firstSheet="1" activeTab="1"/>
  </bookViews>
  <sheets>
    <sheet name="Офицеры личные места по порядку" sheetId="6" state="hidden" r:id="rId1"/>
    <sheet name="Офицеры ПМ-1 (1 группа)" sheetId="3" r:id="rId2"/>
    <sheet name="Офицеры ПМ-1 (2 группа)" sheetId="15" r:id="rId3"/>
    <sheet name="Курсанты ПМ-1 " sheetId="14" r:id="rId4"/>
    <sheet name="Курсанты АК-1" sheetId="2" r:id="rId5"/>
    <sheet name="Итог перем сост" sheetId="7" r:id="rId6"/>
    <sheet name="Итог пост сост " sheetId="9" r:id="rId7"/>
  </sheets>
  <definedNames>
    <definedName name="_xlnm._FilterDatabase" localSheetId="4" hidden="1">'Курсанты АК-1'!$A$3:$I$52</definedName>
    <definedName name="_xlnm._FilterDatabase" localSheetId="1" hidden="1">'Офицеры ПМ-1 (1 группа)'!$A$3:$L$4</definedName>
    <definedName name="_xlnm.Print_Area" localSheetId="4">'Курсанты АК-1'!$A$1:$J$56</definedName>
    <definedName name="_xlnm.Print_Area" localSheetId="1">'Офицеры ПМ-1 (1 группа)'!$A$1:$K$67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9"/>
  <c r="H45" i="14"/>
  <c r="H49"/>
  <c r="H9"/>
  <c r="H13"/>
  <c r="H17"/>
  <c r="H21"/>
  <c r="H25"/>
  <c r="H29"/>
  <c r="H33"/>
  <c r="H37"/>
  <c r="H41"/>
  <c r="H5"/>
  <c r="G15"/>
  <c r="G27"/>
  <c r="G43"/>
  <c r="G39"/>
  <c r="G11"/>
  <c r="G51"/>
  <c r="H49" i="2"/>
  <c r="H45"/>
  <c r="H41"/>
  <c r="H37"/>
  <c r="H33"/>
  <c r="H29"/>
  <c r="H25"/>
  <c r="H21"/>
  <c r="H17"/>
  <c r="H13"/>
  <c r="H9"/>
  <c r="H5"/>
  <c r="H5" i="3"/>
  <c r="H55"/>
  <c r="H51"/>
  <c r="H47"/>
  <c r="H43"/>
  <c r="H39"/>
  <c r="H35"/>
  <c r="H32"/>
  <c r="H27"/>
  <c r="H19"/>
  <c r="H23"/>
  <c r="H15"/>
  <c r="H11"/>
  <c r="G6" i="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6" i="15"/>
  <c r="G7"/>
  <c r="G8"/>
  <c r="G9"/>
  <c r="G10"/>
  <c r="G11"/>
  <c r="G12"/>
  <c r="G6" i="3"/>
  <c r="G7"/>
  <c r="G8"/>
  <c r="G9"/>
  <c r="G10"/>
  <c r="G11"/>
  <c r="G12"/>
  <c r="G13"/>
  <c r="G14"/>
  <c r="G15"/>
  <c r="G16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F6" i="15"/>
  <c r="F7"/>
  <c r="F8"/>
  <c r="F9"/>
  <c r="F10"/>
  <c r="F11"/>
  <c r="F12"/>
  <c r="F5"/>
  <c r="G5" i="3" l="1"/>
  <c r="G21" i="14"/>
  <c r="G5" i="2" l="1"/>
  <c r="G52" i="14"/>
  <c r="G50"/>
  <c r="G49"/>
  <c r="G48"/>
  <c r="G46"/>
  <c r="G45"/>
  <c r="G44"/>
  <c r="G42"/>
  <c r="G41"/>
  <c r="G40"/>
  <c r="G38"/>
  <c r="G37"/>
  <c r="G36"/>
  <c r="G34"/>
  <c r="G33"/>
  <c r="G32"/>
  <c r="G30"/>
  <c r="G29"/>
  <c r="G28"/>
  <c r="G26"/>
  <c r="G25"/>
  <c r="G24"/>
  <c r="G22"/>
  <c r="G20"/>
  <c r="G18"/>
  <c r="G17"/>
  <c r="G16"/>
  <c r="G14"/>
  <c r="G13"/>
  <c r="G12"/>
  <c r="G10"/>
  <c r="G9"/>
  <c r="G8"/>
  <c r="G6"/>
  <c r="G5"/>
  <c r="F15" i="15"/>
  <c r="F14"/>
  <c r="F13"/>
  <c r="G5"/>
  <c r="F59" i="3"/>
  <c r="F60"/>
  <c r="F61"/>
  <c r="J12"/>
  <c r="J11"/>
  <c r="J39"/>
  <c r="D17" i="7" l="1"/>
  <c r="D11"/>
  <c r="D14"/>
  <c r="D8"/>
  <c r="D23"/>
  <c r="D20"/>
  <c r="D26"/>
  <c r="H5" i="15"/>
  <c r="H9"/>
  <c r="I9" s="1"/>
  <c r="H8" i="3"/>
  <c r="I55" s="1"/>
  <c r="I9" i="14" l="1"/>
  <c r="I17"/>
  <c r="I49"/>
  <c r="I13"/>
  <c r="C11" i="9"/>
  <c r="I5" i="15"/>
  <c r="I37" i="2"/>
  <c r="I21"/>
  <c r="I25"/>
  <c r="I41"/>
  <c r="I29"/>
  <c r="I45"/>
  <c r="I33"/>
  <c r="I49"/>
  <c r="D35" i="7"/>
  <c r="C41" i="9"/>
  <c r="C44"/>
  <c r="C20"/>
  <c r="C17"/>
  <c r="C14"/>
  <c r="C32"/>
  <c r="C29"/>
  <c r="C38"/>
  <c r="C35"/>
  <c r="C8"/>
  <c r="C26"/>
  <c r="C23"/>
  <c r="C54"/>
  <c r="C51"/>
  <c r="D38" i="7"/>
  <c r="D32"/>
  <c r="I37" i="14"/>
  <c r="D5" i="7"/>
  <c r="E20" s="1"/>
  <c r="D29"/>
  <c r="I9" i="2"/>
  <c r="I17"/>
  <c r="I5"/>
  <c r="I45" i="14"/>
  <c r="I5"/>
  <c r="I21"/>
  <c r="I41"/>
  <c r="I25"/>
  <c r="I33"/>
  <c r="I29"/>
  <c r="E35" i="7" l="1"/>
  <c r="I35" i="3" l="1"/>
  <c r="I23" l="1"/>
  <c r="I11"/>
  <c r="I27"/>
  <c r="I51"/>
  <c r="I8"/>
  <c r="I47"/>
  <c r="I15"/>
  <c r="I43"/>
  <c r="I19"/>
  <c r="I5"/>
  <c r="I32"/>
  <c r="I39"/>
  <c r="D6" i="9"/>
  <c r="D7" s="1"/>
  <c r="D9" l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l="1"/>
  <c r="D39" s="1"/>
  <c r="D40" s="1"/>
  <c r="D41" s="1"/>
  <c r="D42" s="1"/>
  <c r="D43" s="1"/>
  <c r="D44" s="1"/>
  <c r="D45" s="1"/>
  <c r="D46" s="1"/>
  <c r="F6" i="7" l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l="1"/>
  <c r="F39" s="1"/>
  <c r="F40" s="1"/>
  <c r="D6" i="6"/>
  <c r="F6" s="1"/>
  <c r="D7"/>
  <c r="F7" s="1"/>
  <c r="D174" l="1"/>
  <c r="E174" s="1"/>
  <c r="D104"/>
  <c r="D116"/>
  <c r="D75"/>
  <c r="D93"/>
  <c r="D72"/>
  <c r="D155"/>
  <c r="D37"/>
  <c r="D79"/>
  <c r="D44"/>
  <c r="D149"/>
  <c r="D94"/>
  <c r="D170"/>
  <c r="D159"/>
  <c r="D36"/>
  <c r="D64"/>
  <c r="D102"/>
  <c r="D18"/>
  <c r="D111"/>
  <c r="D4"/>
  <c r="D144"/>
  <c r="D47"/>
  <c r="D89"/>
  <c r="D150"/>
  <c r="D135"/>
  <c r="D160"/>
  <c r="D112"/>
  <c r="D121"/>
  <c r="D161"/>
  <c r="D109"/>
  <c r="D164"/>
  <c r="D167"/>
  <c r="D147"/>
  <c r="D10"/>
  <c r="D126"/>
  <c r="D153"/>
  <c r="D139"/>
  <c r="D73"/>
  <c r="D122"/>
  <c r="D134"/>
  <c r="D142"/>
  <c r="D57"/>
  <c r="D119"/>
  <c r="D56"/>
  <c r="D35"/>
  <c r="D140"/>
  <c r="D13"/>
  <c r="D62"/>
  <c r="D40"/>
  <c r="D148"/>
  <c r="D14"/>
  <c r="D12"/>
  <c r="D74"/>
  <c r="D78"/>
  <c r="D138"/>
  <c r="D97"/>
  <c r="D84"/>
  <c r="D83"/>
  <c r="D101"/>
  <c r="D50"/>
  <c r="D16"/>
  <c r="D92"/>
  <c r="D46"/>
  <c r="D31"/>
  <c r="D21"/>
  <c r="D114"/>
  <c r="D132"/>
  <c r="D34"/>
  <c r="D168"/>
  <c r="D130"/>
  <c r="D63"/>
  <c r="D32"/>
  <c r="D110"/>
  <c r="D26"/>
  <c r="D154"/>
  <c r="D165"/>
  <c r="D156"/>
  <c r="D129"/>
  <c r="D22"/>
  <c r="D115"/>
  <c r="D125"/>
  <c r="D45"/>
  <c r="D25"/>
  <c r="D77"/>
  <c r="D131"/>
  <c r="D123"/>
  <c r="D82"/>
  <c r="D53"/>
  <c r="D76"/>
  <c r="D29"/>
  <c r="D133"/>
  <c r="D9"/>
  <c r="D113"/>
  <c r="F79" s="1"/>
  <c r="D146"/>
  <c r="D11"/>
  <c r="D20"/>
  <c r="D66"/>
  <c r="D128"/>
  <c r="D85"/>
  <c r="D127"/>
  <c r="D87"/>
  <c r="D69"/>
  <c r="D27"/>
  <c r="D61"/>
  <c r="D17"/>
  <c r="D137"/>
  <c r="D43"/>
  <c r="D90"/>
  <c r="D136"/>
  <c r="D39"/>
  <c r="D118"/>
  <c r="D143"/>
  <c r="D67"/>
  <c r="D24"/>
  <c r="D166"/>
  <c r="D145"/>
  <c r="F56" s="1"/>
  <c r="D96"/>
  <c r="D108"/>
  <c r="D88"/>
  <c r="D107"/>
  <c r="D80"/>
  <c r="D124"/>
  <c r="D105"/>
  <c r="D55"/>
  <c r="D65"/>
  <c r="D152"/>
  <c r="D33"/>
  <c r="D52"/>
  <c r="D86"/>
  <c r="D15"/>
  <c r="D38"/>
  <c r="D141"/>
  <c r="D117"/>
  <c r="D163"/>
  <c r="D5"/>
  <c r="D54"/>
  <c r="F54" s="1"/>
  <c r="D95"/>
  <c r="D120"/>
  <c r="D8"/>
  <c r="D71"/>
  <c r="D100"/>
  <c r="D60"/>
  <c r="D91"/>
  <c r="D68"/>
  <c r="D99"/>
  <c r="D81"/>
  <c r="D70"/>
  <c r="D158"/>
  <c r="D169"/>
  <c r="D106"/>
  <c r="D59"/>
  <c r="D157"/>
  <c r="D19"/>
  <c r="D98"/>
  <c r="D162"/>
  <c r="D151"/>
  <c r="D30"/>
  <c r="D23"/>
  <c r="D51"/>
  <c r="D49"/>
  <c r="D48"/>
  <c r="D28"/>
  <c r="D103"/>
  <c r="F8" s="1"/>
  <c r="D42"/>
  <c r="D41"/>
  <c r="D58"/>
  <c r="F102" l="1"/>
  <c r="F24"/>
  <c r="F159"/>
  <c r="F70"/>
  <c r="F111"/>
  <c r="F15"/>
  <c r="F47"/>
  <c r="F120"/>
  <c r="F59"/>
  <c r="F151"/>
  <c r="F38"/>
  <c r="F63"/>
  <c r="F103"/>
  <c r="F119"/>
  <c r="F52"/>
  <c r="F167"/>
  <c r="F31"/>
  <c r="F87"/>
  <c r="F143"/>
  <c r="F16"/>
  <c r="F96"/>
  <c r="F39"/>
  <c r="F32"/>
  <c r="F88"/>
  <c r="F60"/>
  <c r="F173"/>
  <c r="F23"/>
  <c r="F136"/>
  <c r="F81"/>
  <c r="F50"/>
  <c r="F147"/>
  <c r="F48"/>
  <c r="F64"/>
  <c r="F104"/>
  <c r="F57"/>
  <c r="F91"/>
  <c r="F115"/>
  <c r="F155"/>
  <c r="F71"/>
  <c r="F168"/>
  <c r="F128"/>
  <c r="F11"/>
  <c r="F35"/>
  <c r="F43"/>
  <c r="F67"/>
  <c r="F75"/>
  <c r="F83"/>
  <c r="F107"/>
  <c r="F139"/>
  <c r="F135"/>
  <c r="F49"/>
  <c r="F65"/>
  <c r="F90"/>
  <c r="F92"/>
  <c r="F116"/>
  <c r="F140"/>
  <c r="F145"/>
  <c r="F5"/>
  <c r="F13"/>
  <c r="F21"/>
  <c r="F29"/>
  <c r="F77"/>
  <c r="F101"/>
  <c r="F40"/>
  <c r="F80"/>
  <c r="F17"/>
  <c r="F25"/>
  <c r="F41"/>
  <c r="F73"/>
  <c r="F97"/>
  <c r="F105"/>
  <c r="F113"/>
  <c r="F121"/>
  <c r="F137"/>
  <c r="F153"/>
  <c r="F161"/>
  <c r="F10"/>
  <c r="F26"/>
  <c r="F34"/>
  <c r="F98"/>
  <c r="F122"/>
  <c r="F138"/>
  <c r="F146"/>
  <c r="F170"/>
  <c r="F72"/>
  <c r="F27"/>
  <c r="F51"/>
  <c r="F99"/>
  <c r="F163"/>
  <c r="F68"/>
  <c r="F172"/>
  <c r="F37"/>
  <c r="F45"/>
  <c r="F53"/>
  <c r="F61"/>
  <c r="F85"/>
  <c r="F109"/>
  <c r="F117"/>
  <c r="F141"/>
  <c r="F149"/>
  <c r="F157"/>
  <c r="F165"/>
  <c r="F171"/>
  <c r="F12"/>
  <c r="F36"/>
  <c r="F76"/>
  <c r="F100"/>
  <c r="F124"/>
  <c r="F148"/>
  <c r="F30"/>
  <c r="F46"/>
  <c r="F62"/>
  <c r="F78"/>
  <c r="F94"/>
  <c r="F118"/>
  <c r="F126"/>
  <c r="F134"/>
  <c r="F142"/>
  <c r="F150"/>
  <c r="F166"/>
  <c r="F174"/>
  <c r="E157"/>
  <c r="F19"/>
  <c r="E72"/>
  <c r="E39"/>
  <c r="F169"/>
  <c r="E113"/>
  <c r="E115"/>
  <c r="E91"/>
  <c r="E98"/>
  <c r="E33"/>
  <c r="E143"/>
  <c r="E16"/>
  <c r="E36"/>
  <c r="E106"/>
  <c r="E163"/>
  <c r="E107"/>
  <c r="E87"/>
  <c r="E58"/>
  <c r="E103"/>
  <c r="F82"/>
  <c r="E29"/>
  <c r="F86"/>
  <c r="E123"/>
  <c r="E45"/>
  <c r="F108"/>
  <c r="E31"/>
  <c r="E40"/>
  <c r="E134"/>
  <c r="E47"/>
  <c r="F152"/>
  <c r="F156"/>
  <c r="E18"/>
  <c r="E116"/>
  <c r="E151"/>
  <c r="E81"/>
  <c r="F28"/>
  <c r="E8"/>
  <c r="F42"/>
  <c r="E86"/>
  <c r="E96"/>
  <c r="E24"/>
  <c r="F58"/>
  <c r="E63"/>
  <c r="E101"/>
  <c r="E12"/>
  <c r="F127"/>
  <c r="E35"/>
  <c r="F132"/>
  <c r="E147"/>
  <c r="E170"/>
  <c r="E28"/>
  <c r="F9"/>
  <c r="E169"/>
  <c r="F22"/>
  <c r="E124"/>
  <c r="F55"/>
  <c r="F69"/>
  <c r="E27"/>
  <c r="E66"/>
  <c r="E132"/>
  <c r="E153"/>
  <c r="F144"/>
  <c r="E135"/>
  <c r="E70"/>
  <c r="E133"/>
  <c r="E165"/>
  <c r="E84"/>
  <c r="E15"/>
  <c r="F164"/>
  <c r="E44"/>
  <c r="E52"/>
  <c r="E137"/>
  <c r="F84"/>
  <c r="E161"/>
  <c r="E48"/>
  <c r="E99"/>
  <c r="E100"/>
  <c r="F33"/>
  <c r="E120"/>
  <c r="E108"/>
  <c r="F66"/>
  <c r="E85"/>
  <c r="E53"/>
  <c r="E156"/>
  <c r="E150"/>
  <c r="F154"/>
  <c r="E166"/>
  <c r="E90"/>
  <c r="E11"/>
  <c r="E171"/>
  <c r="E75"/>
  <c r="E172"/>
  <c r="E10"/>
  <c r="E73"/>
  <c r="E140"/>
  <c r="E62"/>
  <c r="E138"/>
  <c r="E26"/>
  <c r="E129"/>
  <c r="E76"/>
  <c r="E67"/>
  <c r="E95"/>
  <c r="E68"/>
  <c r="E158"/>
  <c r="E51"/>
  <c r="E41"/>
  <c r="E139"/>
  <c r="F4"/>
  <c r="E126"/>
  <c r="E97"/>
  <c r="E154"/>
  <c r="E144"/>
  <c r="E173"/>
  <c r="E49"/>
  <c r="E61"/>
  <c r="E112"/>
  <c r="E152"/>
  <c r="E23"/>
  <c r="E141"/>
  <c r="F129"/>
  <c r="E119"/>
  <c r="E37"/>
  <c r="E42"/>
  <c r="F44"/>
  <c r="E55"/>
  <c r="E77"/>
  <c r="E110"/>
  <c r="E168"/>
  <c r="E78"/>
  <c r="E148"/>
  <c r="F130"/>
  <c r="E57"/>
  <c r="E164"/>
  <c r="E4"/>
  <c r="F106"/>
  <c r="E114"/>
  <c r="F114"/>
  <c r="E83"/>
  <c r="F162"/>
  <c r="E94"/>
  <c r="E93"/>
  <c r="E59"/>
  <c r="E9"/>
  <c r="E34"/>
  <c r="E46"/>
  <c r="F125"/>
  <c r="E13"/>
  <c r="F133"/>
  <c r="E122"/>
  <c r="E160"/>
  <c r="E102"/>
  <c r="E19"/>
  <c r="F20"/>
  <c r="E71"/>
  <c r="E38"/>
  <c r="E65"/>
  <c r="E105"/>
  <c r="E80"/>
  <c r="E88"/>
  <c r="E145"/>
  <c r="E136"/>
  <c r="E17"/>
  <c r="E128"/>
  <c r="E146"/>
  <c r="E25"/>
  <c r="F95"/>
  <c r="E130"/>
  <c r="F112"/>
  <c r="E50"/>
  <c r="E14"/>
  <c r="F123"/>
  <c r="E56"/>
  <c r="E109"/>
  <c r="F160"/>
  <c r="E159"/>
  <c r="E155"/>
  <c r="E104"/>
  <c r="E30"/>
  <c r="E162"/>
  <c r="F18"/>
  <c r="E60"/>
  <c r="E117"/>
  <c r="E118"/>
  <c r="E43"/>
  <c r="E127"/>
  <c r="F74"/>
  <c r="E20"/>
  <c r="E131"/>
  <c r="F89"/>
  <c r="E32"/>
  <c r="E21"/>
  <c r="E74"/>
  <c r="F131"/>
  <c r="E142"/>
  <c r="E167"/>
  <c r="E121"/>
  <c r="E89"/>
  <c r="E111"/>
  <c r="E149"/>
  <c r="E79"/>
  <c r="E22"/>
  <c r="E54"/>
  <c r="E125"/>
  <c r="F93"/>
  <c r="F14"/>
  <c r="E69"/>
  <c r="E82"/>
  <c r="F110"/>
  <c r="E92"/>
  <c r="F158"/>
  <c r="E64"/>
  <c r="J26" i="3" l="1"/>
  <c r="J40" s="1"/>
  <c r="J42" s="1"/>
  <c r="J32" s="1"/>
  <c r="J33" s="1"/>
  <c r="J34" s="1"/>
  <c r="J51" s="1"/>
  <c r="J52" s="1"/>
  <c r="J54" s="1"/>
  <c r="J31" s="1"/>
  <c r="E29" i="7" l="1"/>
  <c r="E38"/>
  <c r="E23"/>
  <c r="E17"/>
  <c r="E5"/>
  <c r="E32"/>
  <c r="E26"/>
  <c r="E8"/>
</calcChain>
</file>

<file path=xl/sharedStrings.xml><?xml version="1.0" encoding="utf-8"?>
<sst xmlns="http://schemas.openxmlformats.org/spreadsheetml/2006/main" count="756" uniqueCount="365">
  <si>
    <t>№ окна</t>
  </si>
  <si>
    <t>Воин.звание</t>
  </si>
  <si>
    <t>Фамилия, инициалы</t>
  </si>
  <si>
    <t>Результат</t>
  </si>
  <si>
    <t>Место</t>
  </si>
  <si>
    <t>п-к</t>
  </si>
  <si>
    <t>Шуклин И.К.</t>
  </si>
  <si>
    <t>Самойленко В.В.</t>
  </si>
  <si>
    <t>п/п-к</t>
  </si>
  <si>
    <t>м-р</t>
  </si>
  <si>
    <t>Чермошенцев А.Н.</t>
  </si>
  <si>
    <t>Воробьев О.В.</t>
  </si>
  <si>
    <t>г.п.</t>
  </si>
  <si>
    <t>Кузнецов А.В.</t>
  </si>
  <si>
    <t>Безрядин В.А.</t>
  </si>
  <si>
    <t>Круссер И.В.</t>
  </si>
  <si>
    <t>к-н</t>
  </si>
  <si>
    <t>Спицын А.А.</t>
  </si>
  <si>
    <t>Насонов А.А.</t>
  </si>
  <si>
    <t>л-т</t>
  </si>
  <si>
    <t>Петренко А.Н.</t>
  </si>
  <si>
    <t>Иванов В.П.</t>
  </si>
  <si>
    <t>Дрозд А.В.</t>
  </si>
  <si>
    <t>Ткачев В.И.</t>
  </si>
  <si>
    <t>Виноградов Н.П.</t>
  </si>
  <si>
    <t>Винокуров В.Д.</t>
  </si>
  <si>
    <t>Лысак Е.А.</t>
  </si>
  <si>
    <t>Озерной Н.А.</t>
  </si>
  <si>
    <t>Ченгин В.Ю.</t>
  </si>
  <si>
    <t>Бунтов А.Е.</t>
  </si>
  <si>
    <t>Великанов А.В.</t>
  </si>
  <si>
    <t>Пикалов В.В.</t>
  </si>
  <si>
    <t>Леонов П.М.</t>
  </si>
  <si>
    <t>Саяпин И.В.</t>
  </si>
  <si>
    <t>ст.л-т</t>
  </si>
  <si>
    <t>Шацких В.М.</t>
  </si>
  <si>
    <t>Болдырев Д.И.</t>
  </si>
  <si>
    <t>Сербов Д.А.</t>
  </si>
  <si>
    <t>Карпов А.С.</t>
  </si>
  <si>
    <t>Семенов В.В.</t>
  </si>
  <si>
    <t>Дмитренко Н.Н.</t>
  </si>
  <si>
    <t>Грасько Т.В.</t>
  </si>
  <si>
    <t>Евсюков В.В.</t>
  </si>
  <si>
    <t>Канивец В.Ю.</t>
  </si>
  <si>
    <t>Николаев А.В.</t>
  </si>
  <si>
    <t>Казьмин А.И.</t>
  </si>
  <si>
    <t>Малышев В.А.</t>
  </si>
  <si>
    <t>Алексеев А.Е.</t>
  </si>
  <si>
    <t>Гервальд А.В.</t>
  </si>
  <si>
    <t>Гамаюнов И.Ф.</t>
  </si>
  <si>
    <t>Акулов О.Ю.</t>
  </si>
  <si>
    <t>Клочков И.Г.</t>
  </si>
  <si>
    <t>Кудзенко А.Ю.</t>
  </si>
  <si>
    <t>Петренков С.В.</t>
  </si>
  <si>
    <t>Чирков Е.Н.</t>
  </si>
  <si>
    <t>Васильев А.В.</t>
  </si>
  <si>
    <t>Мацнев М.В.</t>
  </si>
  <si>
    <t>Микулин А.А.</t>
  </si>
  <si>
    <t>Авдеев Р.В.</t>
  </si>
  <si>
    <t>Хицов В.В.</t>
  </si>
  <si>
    <t>Малиев Д.С.</t>
  </si>
  <si>
    <t>Еремин Д.С.</t>
  </si>
  <si>
    <t>Команда</t>
  </si>
  <si>
    <t>Командный факультет</t>
  </si>
  <si>
    <t>ОБДА</t>
  </si>
  <si>
    <t>1 факультет</t>
  </si>
  <si>
    <t>2 факультет</t>
  </si>
  <si>
    <t>3 факультет</t>
  </si>
  <si>
    <t>4 факультет</t>
  </si>
  <si>
    <t>5 факультет</t>
  </si>
  <si>
    <t>7 факультет</t>
  </si>
  <si>
    <t>8 факультет</t>
  </si>
  <si>
    <t>9 факультет</t>
  </si>
  <si>
    <t>10 факультет</t>
  </si>
  <si>
    <t>11 факультет</t>
  </si>
  <si>
    <t>12 факультет</t>
  </si>
  <si>
    <t>14 факультет</t>
  </si>
  <si>
    <t>Главный  судья соревнований: судья 1 кат.__________________ В. Сенин</t>
  </si>
  <si>
    <t>Главный секретарь соревнований: судья 1 кат. _____________ Р. Крестьянов</t>
  </si>
  <si>
    <t>Очки</t>
  </si>
  <si>
    <t>Разряд</t>
  </si>
  <si>
    <t>Рогозин А.А.</t>
  </si>
  <si>
    <t>Камашев Б.В.</t>
  </si>
  <si>
    <t>Место команде</t>
  </si>
  <si>
    <t>Главный судья КОР: судья 1 кат. _____________ А. Шевчук</t>
  </si>
  <si>
    <t>Беличук А.А.</t>
  </si>
  <si>
    <t>Архипов А.Ю.</t>
  </si>
  <si>
    <t>Петшауэр М.Ю.</t>
  </si>
  <si>
    <t>Росляков В.А.</t>
  </si>
  <si>
    <t>Волков В.Ю.</t>
  </si>
  <si>
    <t>Фурсов В.В.</t>
  </si>
  <si>
    <t>Пинчук А.А.</t>
  </si>
  <si>
    <t>Рябов А.В.</t>
  </si>
  <si>
    <t>Дадаян В.Э.</t>
  </si>
  <si>
    <t>Жогло Ю.В.</t>
  </si>
  <si>
    <t>Ряднов С.С.</t>
  </si>
  <si>
    <t>Кривошеев А.М.</t>
  </si>
  <si>
    <t>Федюнин М.Л.</t>
  </si>
  <si>
    <t>Симонцев И.Н.</t>
  </si>
  <si>
    <t>Спасибухов С.Н.</t>
  </si>
  <si>
    <t>Леонтьев А.М.</t>
  </si>
  <si>
    <t>Фесун А.М.</t>
  </si>
  <si>
    <t>Петров А.Ю.</t>
  </si>
  <si>
    <t>Корноухов А.П.</t>
  </si>
  <si>
    <t>Федоров А.В.</t>
  </si>
  <si>
    <t>Ванясов А.В.</t>
  </si>
  <si>
    <t>Коряшкин В.Н.</t>
  </si>
  <si>
    <t>Петросян Я.В.</t>
  </si>
  <si>
    <t>Фирсов В.Г.</t>
  </si>
  <si>
    <t>Мозиков Б.В.</t>
  </si>
  <si>
    <t>Грибков Г.А.</t>
  </si>
  <si>
    <t>Башлыков С.Н.</t>
  </si>
  <si>
    <t>Земерев Ю.В.</t>
  </si>
  <si>
    <t>Кравченко А.А.</t>
  </si>
  <si>
    <t>Синев М.Ю.</t>
  </si>
  <si>
    <t>Воробьев А.А.</t>
  </si>
  <si>
    <t>Золотухин С.И.</t>
  </si>
  <si>
    <t>Кочетков В.А.</t>
  </si>
  <si>
    <t>Тимошенко А.В.</t>
  </si>
  <si>
    <t>Зеленев Г.В.</t>
  </si>
  <si>
    <t>Шубин А.В.</t>
  </si>
  <si>
    <t>Аксененко П.Ю.</t>
  </si>
  <si>
    <t>Князев А.В.</t>
  </si>
  <si>
    <t>Шепель Я.Е.</t>
  </si>
  <si>
    <t>Фадькин К.Н.</t>
  </si>
  <si>
    <t>Рыжков А.С.</t>
  </si>
  <si>
    <t>Бочкин П.С,</t>
  </si>
  <si>
    <t>Ломовской Е.А.</t>
  </si>
  <si>
    <t>Лихачев М.А.</t>
  </si>
  <si>
    <t>Якимов С.С.</t>
  </si>
  <si>
    <t>Хроликов В.Е.</t>
  </si>
  <si>
    <t>Бубеньщиков А.А.</t>
  </si>
  <si>
    <t>Ворсин И.В.</t>
  </si>
  <si>
    <t>Похващев В.Н.</t>
  </si>
  <si>
    <t>Меркулов Р.Е.</t>
  </si>
  <si>
    <t>Черкасов А.Н.</t>
  </si>
  <si>
    <t>Алексеев А.А.</t>
  </si>
  <si>
    <t>Попов С.А.</t>
  </si>
  <si>
    <t>Дякин А.Б.</t>
  </si>
  <si>
    <t>Корнилов О.А.</t>
  </si>
  <si>
    <t>Ешелькин В.Н.</t>
  </si>
  <si>
    <t>Тарасов А.Е.</t>
  </si>
  <si>
    <t>Романов А.В.</t>
  </si>
  <si>
    <t>Сухарев В.А.</t>
  </si>
  <si>
    <t>Роговенко О.Н.</t>
  </si>
  <si>
    <t>Черкасов Ю.П.</t>
  </si>
  <si>
    <t>Непомилуев А.Ю.</t>
  </si>
  <si>
    <t>Слесаренок С.В.</t>
  </si>
  <si>
    <t>Васильченко А.С.</t>
  </si>
  <si>
    <t>Сурков М.А.</t>
  </si>
  <si>
    <t>Кучевский С.В.</t>
  </si>
  <si>
    <t>Шеповалов Е.М.</t>
  </si>
  <si>
    <t>Аврамов А.В.</t>
  </si>
  <si>
    <t>Балаин С.Е.</t>
  </si>
  <si>
    <t>Ложкин А.Л.</t>
  </si>
  <si>
    <t>Ткачеко С.С.</t>
  </si>
  <si>
    <t>Потоцкий А.Н.</t>
  </si>
  <si>
    <t>Попов С.С.</t>
  </si>
  <si>
    <t>Попов О.В.</t>
  </si>
  <si>
    <t>Гизатуллов О.Д.</t>
  </si>
  <si>
    <t>Викулин И.А.</t>
  </si>
  <si>
    <t>Трущенков Е.В.</t>
  </si>
  <si>
    <t>Рубцов В.А.</t>
  </si>
  <si>
    <t>Калачев В.В.</t>
  </si>
  <si>
    <t>Потапенко М.М.</t>
  </si>
  <si>
    <t>Беленцов В.Г.</t>
  </si>
  <si>
    <t>Горлин А.А.</t>
  </si>
  <si>
    <t>Скуридин Д.С.</t>
  </si>
  <si>
    <t>Паршин Д.А.</t>
  </si>
  <si>
    <t>Гущин С.Н.</t>
  </si>
  <si>
    <t>Величко Р.А.</t>
  </si>
  <si>
    <t>Козорез М.А.</t>
  </si>
  <si>
    <t>Згола В.А.</t>
  </si>
  <si>
    <t>Шульцев А.А.</t>
  </si>
  <si>
    <t>Яцков М.Ю.</t>
  </si>
  <si>
    <t>Горин А.Ю.</t>
  </si>
  <si>
    <t>Покидышев М.А.</t>
  </si>
  <si>
    <t>Грунской С.В.</t>
  </si>
  <si>
    <t>Иконников В.Ю.</t>
  </si>
  <si>
    <t>Камнев Г.В.</t>
  </si>
  <si>
    <t>Астаев С.В.</t>
  </si>
  <si>
    <t>Атрощенко С.В.</t>
  </si>
  <si>
    <t>Черногузов Д.В.</t>
  </si>
  <si>
    <t>Горелкин А.В.</t>
  </si>
  <si>
    <t>Миронов А.В.</t>
  </si>
  <si>
    <t>Павлюков Ф.В.</t>
  </si>
  <si>
    <t>Мижарев А.А.</t>
  </si>
  <si>
    <t>Фисенко</t>
  </si>
  <si>
    <t>Забавников В.Н.</t>
  </si>
  <si>
    <t>Гасилин А.Г.</t>
  </si>
  <si>
    <t>Дмитриев С.А.</t>
  </si>
  <si>
    <t>Тюлькин И.Н.</t>
  </si>
  <si>
    <t>Кривидин Д.В.</t>
  </si>
  <si>
    <t>Коновалов О.А.</t>
  </si>
  <si>
    <t>Кулешов С.А.</t>
  </si>
  <si>
    <t>Хворов Р.А.</t>
  </si>
  <si>
    <t>Ященко Е.А.</t>
  </si>
  <si>
    <t>Новиков</t>
  </si>
  <si>
    <t>Васильев А.А.</t>
  </si>
  <si>
    <t>Савельев М.А.</t>
  </si>
  <si>
    <t>Чермошенцев О.Н.</t>
  </si>
  <si>
    <t>Семенов</t>
  </si>
  <si>
    <t>Дрюханов И.А.</t>
  </si>
  <si>
    <t>Личные места постоянный состав</t>
  </si>
  <si>
    <t xml:space="preserve">Сумма мест </t>
  </si>
  <si>
    <t>Управление ВУНЦ ВВС "ВВА"</t>
  </si>
  <si>
    <t>Сумма мест</t>
  </si>
  <si>
    <t>НИИИ РЭБ</t>
  </si>
  <si>
    <t>14 факульет</t>
  </si>
  <si>
    <t>к-т</t>
  </si>
  <si>
    <t>Юха И.Е.</t>
  </si>
  <si>
    <t>Сергеев В.И.</t>
  </si>
  <si>
    <t>с-т</t>
  </si>
  <si>
    <t>Ярыгин А.В.</t>
  </si>
  <si>
    <t>Соснин И.Н.</t>
  </si>
  <si>
    <t>Фуфаев С.А.</t>
  </si>
  <si>
    <t>№ напр</t>
  </si>
  <si>
    <t>Сводный протокол по стрельбе из штатного или табельного оружия среди переменного состава, ПМ - 1</t>
  </si>
  <si>
    <t>Сводный протокол по стрельбе из штатного или табельного оружия среди переменного состава, АК - 1</t>
  </si>
  <si>
    <t>Сизов Р.В.</t>
  </si>
  <si>
    <t>Масалыкин А.Н.</t>
  </si>
  <si>
    <t>Медведев Р.В.</t>
  </si>
  <si>
    <t>Факультет ОБДА</t>
  </si>
  <si>
    <t>Фирсов О.Д.</t>
  </si>
  <si>
    <t>Морозов Н.Д.</t>
  </si>
  <si>
    <t>Симонов И.Н.</t>
  </si>
  <si>
    <t>Сенцов В.И.</t>
  </si>
  <si>
    <t>Абзалов Э.Р.</t>
  </si>
  <si>
    <t>Гудков М.Ю.</t>
  </si>
  <si>
    <t>Сарычев Р.Ю.</t>
  </si>
  <si>
    <t>Неупокоев В.М.</t>
  </si>
  <si>
    <t>Андреев Р.Е.</t>
  </si>
  <si>
    <t>Громов А.С.</t>
  </si>
  <si>
    <t>Минайлов А.В.</t>
  </si>
  <si>
    <t>Пшеничных С.В.</t>
  </si>
  <si>
    <t>Якушев И.В.</t>
  </si>
  <si>
    <t>Иванькин П.С.</t>
  </si>
  <si>
    <t>Шимко А.С.</t>
  </si>
  <si>
    <t>Шубин П.А.</t>
  </si>
  <si>
    <t>Карпенко Д.К.</t>
  </si>
  <si>
    <t>Воронцов А.Д.</t>
  </si>
  <si>
    <t>Демчев М.С.</t>
  </si>
  <si>
    <t>Сводный протокол по стрельбе из штатного или табельного оружия среди переменного состава</t>
  </si>
  <si>
    <t>Сводный протокол по стрельбе из штатного или табельного оружия среди постоянного состава (2 группа)</t>
  </si>
  <si>
    <t>Сводный протокол по стрельбе из штатного или табельного оружия среди постоянного состава (1 группа)</t>
  </si>
  <si>
    <t>Судья КОР: судья 1 кат.  ________________________________ О. Падин</t>
  </si>
  <si>
    <t>Ушаков К.С.</t>
  </si>
  <si>
    <t>Емельянов И.В.</t>
  </si>
  <si>
    <t>Кахриманов С.А.</t>
  </si>
  <si>
    <t>Железчиков А.А.</t>
  </si>
  <si>
    <t>мл. с-т</t>
  </si>
  <si>
    <t>Доморозов В.А.</t>
  </si>
  <si>
    <t>Кудрявцев Е.О.</t>
  </si>
  <si>
    <t>Афансьев Ф.Е.</t>
  </si>
  <si>
    <t>Дубинкин А.В.</t>
  </si>
  <si>
    <t>Бутылёв И.П.</t>
  </si>
  <si>
    <t>Шильцын А.С.</t>
  </si>
  <si>
    <t>Агафонов С.М.</t>
  </si>
  <si>
    <t>Пушкалов А.И.</t>
  </si>
  <si>
    <t>Жоров А.С.</t>
  </si>
  <si>
    <t>Зубков Н.В.</t>
  </si>
  <si>
    <t>Костин П.С.</t>
  </si>
  <si>
    <t>Филатов М.И.</t>
  </si>
  <si>
    <t>Щербаков Е.В.</t>
  </si>
  <si>
    <t>Ларин В.С.</t>
  </si>
  <si>
    <t>Денисов М.В.</t>
  </si>
  <si>
    <t>Белоконь А.В.</t>
  </si>
  <si>
    <t>Федорцов К.А.</t>
  </si>
  <si>
    <t>Новик И.А.</t>
  </si>
  <si>
    <t>Гальченко М.Д.</t>
  </si>
  <si>
    <t>Ситников И.А.</t>
  </si>
  <si>
    <t>Гунько Р.В.</t>
  </si>
  <si>
    <t>Гайдуков А.В.</t>
  </si>
  <si>
    <t>Котов В.М.</t>
  </si>
  <si>
    <t>Солнцев К.В.</t>
  </si>
  <si>
    <t>Гомман И.О.</t>
  </si>
  <si>
    <t>Добрынин Д.Л.</t>
  </si>
  <si>
    <t>Ревин В.С.</t>
  </si>
  <si>
    <t>Репрынцев Е.С.</t>
  </si>
  <si>
    <t>Филатов Г.С.</t>
  </si>
  <si>
    <t>Озеров Е.В.</t>
  </si>
  <si>
    <t>Монгуш Д.С.</t>
  </si>
  <si>
    <t>Воронков М.А.</t>
  </si>
  <si>
    <t>Сенчихин И.С.</t>
  </si>
  <si>
    <t>ст. с-т</t>
  </si>
  <si>
    <t>Базулин В.А.</t>
  </si>
  <si>
    <t>Котов Р.А.</t>
  </si>
  <si>
    <t>Зайчук И.С.</t>
  </si>
  <si>
    <t>Григорян Д.Д.</t>
  </si>
  <si>
    <t>Шкуратов С.В.</t>
  </si>
  <si>
    <t>Сушков А.Ю.</t>
  </si>
  <si>
    <t>Псарева М.С.</t>
  </si>
  <si>
    <t>Солошенко Р.О.</t>
  </si>
  <si>
    <t>Подхалюзин А.П.</t>
  </si>
  <si>
    <t>Чермошенцев О.И.</t>
  </si>
  <si>
    <t>Эргек-оол Б.М.</t>
  </si>
  <si>
    <t>Елисеев А.В.</t>
  </si>
  <si>
    <t>Шаповалов А.Н.</t>
  </si>
  <si>
    <t>Ковалев А.А.</t>
  </si>
  <si>
    <t>Новожилов К.А.</t>
  </si>
  <si>
    <t>Федосеев А.А.</t>
  </si>
  <si>
    <t>Животворев А.С.</t>
  </si>
  <si>
    <t>Калгатин В.В.</t>
  </si>
  <si>
    <t>Денега И.З.</t>
  </si>
  <si>
    <t>Качалкин П.Ю.</t>
  </si>
  <si>
    <t>Бараненко А.В.</t>
  </si>
  <si>
    <t>Пивцов А.В.</t>
  </si>
  <si>
    <t>Землянухин А.Г.</t>
  </si>
  <si>
    <t>пр-к</t>
  </si>
  <si>
    <t>Бычков В.А.</t>
  </si>
  <si>
    <t>Зотов В.Р.</t>
  </si>
  <si>
    <t>Семенов Д.В.</t>
  </si>
  <si>
    <t>Павлов А.А.</t>
  </si>
  <si>
    <t>Репринцев В.А.</t>
  </si>
  <si>
    <t>Бадиловский В.С.</t>
  </si>
  <si>
    <t>Зазуля А.А.</t>
  </si>
  <si>
    <t>Парамонов Р.А.</t>
  </si>
  <si>
    <t>Зенин А.А.</t>
  </si>
  <si>
    <t>Завадский А.В.</t>
  </si>
  <si>
    <t>Падалкин М.В.</t>
  </si>
  <si>
    <t>Найбарханов Т.Р.</t>
  </si>
  <si>
    <t>Агапов А.Р.</t>
  </si>
  <si>
    <t>Рудычев И.Г.</t>
  </si>
  <si>
    <t>Алибатыров А.М.</t>
  </si>
  <si>
    <t>Сыроватский М.С.</t>
  </si>
  <si>
    <t>Полетаев Р.И.</t>
  </si>
  <si>
    <t>Калашников А.Ю.</t>
  </si>
  <si>
    <t>Терских Н.А.</t>
  </si>
  <si>
    <t>Игнатенко А.В.</t>
  </si>
  <si>
    <t>Зацепин Е.В.</t>
  </si>
  <si>
    <t>Шелестов А.С.</t>
  </si>
  <si>
    <t>Юлдашев Х.А.</t>
  </si>
  <si>
    <t>Клалиб А.</t>
  </si>
  <si>
    <t>Бахранов Х.Х.</t>
  </si>
  <si>
    <t>Абаев Б.Э.</t>
  </si>
  <si>
    <t>Исмаилов А.Б.</t>
  </si>
  <si>
    <t>Шаримов М.Е.</t>
  </si>
  <si>
    <t>Ставицкий С.Н.</t>
  </si>
  <si>
    <t>Белоножкин В.В.</t>
  </si>
  <si>
    <t>Корольков М.В.</t>
  </si>
  <si>
    <t>Коновалов А.Ю.</t>
  </si>
  <si>
    <t>Бутенко В.В.</t>
  </si>
  <si>
    <t>Тверитнев О.Н.</t>
  </si>
  <si>
    <t>Ковалев А.Ю.</t>
  </si>
  <si>
    <t>Белхоруев А.Б.</t>
  </si>
  <si>
    <t>Куликов А.Ю.</t>
  </si>
  <si>
    <t>Заместитель главного судьи: судья 1 кат. ___________________ А. Частихин</t>
  </si>
  <si>
    <t>Главный  судья соревнований: судья 1 кат.__________________ А. Шевчук</t>
  </si>
  <si>
    <t>Ярцев Д.С.</t>
  </si>
  <si>
    <t>Павлюк М.Л.</t>
  </si>
  <si>
    <t>Ширыхалов А.А.</t>
  </si>
  <si>
    <t>Боков Р.Г.</t>
  </si>
  <si>
    <t>Рябев В.И.</t>
  </si>
  <si>
    <t xml:space="preserve">Антонов </t>
  </si>
  <si>
    <t>Кульнев Д.А.</t>
  </si>
  <si>
    <t>Поцелуев Д.А.</t>
  </si>
  <si>
    <t>Место в  ПМ-1</t>
  </si>
  <si>
    <t>Место в АК-1</t>
  </si>
  <si>
    <t>Место в ПМ-1</t>
  </si>
  <si>
    <t>"21" октября 2020 г.</t>
  </si>
  <si>
    <t>ВУНЦ ВВС "ВВА"</t>
  </si>
  <si>
    <t xml:space="preserve">     ВУНЦ ВВС "ВВА"</t>
  </si>
  <si>
    <t>"20" октября 2020 г.</t>
  </si>
  <si>
    <t>Сводный протокол по стрельбе из штатного или табельного оружия среди постоянного состава во 2 группе, ПМ - 1</t>
  </si>
  <si>
    <t>Сводный протокол по стрельбе из штатного или табельного оружия среди постоянного состава в 1 группе, ПМ - 1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</si>
</sst>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9" xfId="0" applyFont="1" applyBorder="1"/>
    <xf numFmtId="0" fontId="3" fillId="3" borderId="7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0" fillId="2" borderId="0" xfId="0" applyFill="1"/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/>
    <xf numFmtId="0" fontId="9" fillId="0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0" fillId="4" borderId="0" xfId="0" applyFill="1"/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3" fillId="3" borderId="1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5" borderId="10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0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top" wrapText="1"/>
    </xf>
    <xf numFmtId="0" fontId="9" fillId="5" borderId="10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4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1" fillId="0" borderId="4" xfId="0" applyFont="1" applyBorder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6"/>
  <sheetViews>
    <sheetView workbookViewId="0">
      <selection sqref="A1:F1"/>
    </sheetView>
  </sheetViews>
  <sheetFormatPr defaultRowHeight="15"/>
  <cols>
    <col min="1" max="1" width="17.5703125" bestFit="1" customWidth="1"/>
    <col min="2" max="2" width="30" customWidth="1"/>
    <col min="3" max="3" width="12" customWidth="1"/>
    <col min="4" max="4" width="11.28515625" customWidth="1"/>
  </cols>
  <sheetData>
    <row r="1" spans="1:6" ht="27.75" thickBot="1">
      <c r="A1" s="65" t="s">
        <v>203</v>
      </c>
      <c r="B1" s="65"/>
      <c r="C1" s="65"/>
      <c r="D1" s="65"/>
      <c r="E1" s="65"/>
      <c r="F1" s="65"/>
    </row>
    <row r="2" spans="1:6" ht="15.75" customHeight="1">
      <c r="A2" s="66" t="s">
        <v>1</v>
      </c>
      <c r="B2" s="66" t="s">
        <v>2</v>
      </c>
      <c r="C2" s="66" t="s">
        <v>3</v>
      </c>
      <c r="D2" s="66" t="s">
        <v>79</v>
      </c>
      <c r="E2" s="68" t="s">
        <v>4</v>
      </c>
      <c r="F2" s="70" t="s">
        <v>80</v>
      </c>
    </row>
    <row r="3" spans="1:6" ht="15.75" thickBot="1">
      <c r="A3" s="67"/>
      <c r="B3" s="67"/>
      <c r="C3" s="67"/>
      <c r="D3" s="67"/>
      <c r="E3" s="69"/>
      <c r="F3" s="71"/>
    </row>
    <row r="4" spans="1:6" ht="21" customHeight="1" thickBot="1">
      <c r="A4" s="1" t="s">
        <v>8</v>
      </c>
      <c r="B4" s="6" t="s">
        <v>163</v>
      </c>
      <c r="C4" s="2">
        <v>95</v>
      </c>
      <c r="D4" s="2" t="e">
        <f>LOOKUP(C4,#REF!:#REF!,#REF!:#REF!)</f>
        <v>#REF!</v>
      </c>
      <c r="E4" s="5" t="e">
        <f xml:space="preserve"> RANK(D4,$D$4:$D$173,0)</f>
        <v>#REF!</v>
      </c>
      <c r="F4" s="4" t="e">
        <f>IF(D4&gt;=#REF!,"КМС",IF(D4&gt;=#REF!,"1",IF(D4&gt;=#REF!,"2",IF(D4&gt;=#REF!,"3","-"))))</f>
        <v>#REF!</v>
      </c>
    </row>
    <row r="5" spans="1:6" ht="21" customHeight="1" thickBot="1">
      <c r="A5" s="1" t="s">
        <v>8</v>
      </c>
      <c r="B5" s="6" t="s">
        <v>108</v>
      </c>
      <c r="C5" s="2">
        <v>95</v>
      </c>
      <c r="D5" s="2" t="e">
        <f>LOOKUP(C5,#REF!:#REF!,#REF!:#REF!)</f>
        <v>#REF!</v>
      </c>
      <c r="E5" s="5">
        <v>2</v>
      </c>
      <c r="F5" s="4" t="e">
        <f>IF(D5&gt;=#REF!,"КМС",IF(D5&gt;=#REF!,"1",IF(D5&gt;=#REF!,"2",IF(D5&gt;=#REF!,"3","-"))))</f>
        <v>#REF!</v>
      </c>
    </row>
    <row r="6" spans="1:6" ht="21" customHeight="1" thickBot="1">
      <c r="A6" s="1" t="s">
        <v>8</v>
      </c>
      <c r="B6" s="6" t="s">
        <v>101</v>
      </c>
      <c r="C6" s="2">
        <v>95</v>
      </c>
      <c r="D6" s="2" t="e">
        <f>LOOKUP(C6,#REF!:#REF!,#REF!:#REF!)</f>
        <v>#REF!</v>
      </c>
      <c r="E6" s="5">
        <v>3</v>
      </c>
      <c r="F6" s="4" t="e">
        <f>IF(D6&gt;=#REF!,"КМС",IF(D6&gt;=#REF!,"1",IF(D6&gt;=#REF!,"2",IF(D6&gt;=#REF!,"3","-"))))</f>
        <v>#REF!</v>
      </c>
    </row>
    <row r="7" spans="1:6" ht="21" customHeight="1" thickBot="1">
      <c r="A7" s="1" t="s">
        <v>8</v>
      </c>
      <c r="B7" s="6" t="s">
        <v>91</v>
      </c>
      <c r="C7" s="2">
        <v>95</v>
      </c>
      <c r="D7" s="2" t="e">
        <f>LOOKUP(C7,#REF!:#REF!,#REF!:#REF!)</f>
        <v>#REF!</v>
      </c>
      <c r="E7" s="5">
        <v>4</v>
      </c>
      <c r="F7" s="4" t="e">
        <f>IF(D7&gt;=#REF!,"КМС",IF(D7&gt;=#REF!,"1",IF(D7&gt;=#REF!,"2",IF(D7&gt;=#REF!,"3","-"))))</f>
        <v>#REF!</v>
      </c>
    </row>
    <row r="8" spans="1:6" ht="21" customHeight="1" thickBot="1">
      <c r="A8" s="1" t="s">
        <v>12</v>
      </c>
      <c r="B8" s="6" t="s">
        <v>13</v>
      </c>
      <c r="C8" s="2">
        <v>94</v>
      </c>
      <c r="D8" s="2" t="e">
        <f>LOOKUP(C8,#REF!:#REF!,#REF!:#REF!)</f>
        <v>#REF!</v>
      </c>
      <c r="E8" s="5" t="e">
        <f t="shared" ref="E8:E39" si="0" xml:space="preserve"> RANK(D8,$D$4:$D$173,0)</f>
        <v>#REF!</v>
      </c>
      <c r="F8" s="4" t="e">
        <f>IF(D8&gt;=#REF!,"КМС",IF(D8&gt;=#REF!,"1",IF(D8&gt;=#REF!,"2",IF(D8&gt;=#REF!,"3","-"))))</f>
        <v>#REF!</v>
      </c>
    </row>
    <row r="9" spans="1:6" ht="21" customHeight="1" thickBot="1">
      <c r="A9" s="1" t="s">
        <v>8</v>
      </c>
      <c r="B9" s="6" t="s">
        <v>37</v>
      </c>
      <c r="C9" s="2">
        <v>93</v>
      </c>
      <c r="D9" s="2" t="e">
        <f>LOOKUP(C9,#REF!:#REF!,#REF!:#REF!)</f>
        <v>#REF!</v>
      </c>
      <c r="E9" s="5" t="e">
        <f t="shared" si="0"/>
        <v>#REF!</v>
      </c>
      <c r="F9" s="4" t="e">
        <f>IF(D9&gt;=#REF!,"КМС",IF(D9&gt;=#REF!,"1",IF(D9&gt;=#REF!,"2",IF(D9&gt;=#REF!,"3","-"))))</f>
        <v>#REF!</v>
      </c>
    </row>
    <row r="10" spans="1:6" ht="21" customHeight="1" thickBot="1">
      <c r="A10" s="1" t="s">
        <v>8</v>
      </c>
      <c r="B10" s="6" t="s">
        <v>191</v>
      </c>
      <c r="C10" s="2">
        <v>93</v>
      </c>
      <c r="D10" s="2" t="e">
        <f>LOOKUP(C10,#REF!:#REF!,#REF!:#REF!)</f>
        <v>#REF!</v>
      </c>
      <c r="E10" s="5" t="e">
        <f t="shared" si="0"/>
        <v>#REF!</v>
      </c>
      <c r="F10" s="4" t="e">
        <f>IF(D10&gt;=#REF!,"КМС",IF(D10&gt;=#REF!,"1",IF(D10&gt;=#REF!,"2",IF(D10&gt;=#REF!,"3","-"))))</f>
        <v>#REF!</v>
      </c>
    </row>
    <row r="11" spans="1:6" ht="21" customHeight="1" thickBot="1">
      <c r="A11" s="1" t="s">
        <v>8</v>
      </c>
      <c r="B11" s="6" t="s">
        <v>131</v>
      </c>
      <c r="C11" s="2">
        <v>92</v>
      </c>
      <c r="D11" s="2" t="e">
        <f>LOOKUP(C11,#REF!:#REF!,#REF!:#REF!)</f>
        <v>#REF!</v>
      </c>
      <c r="E11" s="5" t="e">
        <f t="shared" si="0"/>
        <v>#REF!</v>
      </c>
      <c r="F11" s="4" t="e">
        <f>IF(D11&gt;=#REF!,"КМС",IF(D11&gt;=#REF!,"1",IF(D11&gt;=#REF!,"2",IF(D11&gt;=#REF!,"3","-"))))</f>
        <v>#REF!</v>
      </c>
    </row>
    <row r="12" spans="1:6" ht="21" customHeight="1" thickBot="1">
      <c r="A12" s="1" t="s">
        <v>8</v>
      </c>
      <c r="B12" s="6" t="s">
        <v>155</v>
      </c>
      <c r="C12" s="2">
        <v>92</v>
      </c>
      <c r="D12" s="2" t="e">
        <f>LOOKUP(C12,#REF!:#REF!,#REF!:#REF!)</f>
        <v>#REF!</v>
      </c>
      <c r="E12" s="5" t="e">
        <f t="shared" si="0"/>
        <v>#REF!</v>
      </c>
      <c r="F12" s="4" t="e">
        <f>IF(D12&gt;=#REF!,"КМС",IF(D12&gt;=#REF!,"1",IF(D12&gt;=#REF!,"2",IF(D12&gt;=#REF!,"3","-"))))</f>
        <v>#REF!</v>
      </c>
    </row>
    <row r="13" spans="1:6" ht="21" customHeight="1" thickBot="1">
      <c r="A13" s="1" t="s">
        <v>8</v>
      </c>
      <c r="B13" s="6" t="s">
        <v>158</v>
      </c>
      <c r="C13" s="2">
        <v>92</v>
      </c>
      <c r="D13" s="2" t="e">
        <f>LOOKUP(C13,#REF!:#REF!,#REF!:#REF!)</f>
        <v>#REF!</v>
      </c>
      <c r="E13" s="5" t="e">
        <f t="shared" si="0"/>
        <v>#REF!</v>
      </c>
      <c r="F13" s="4" t="e">
        <f>IF(D13&gt;=#REF!,"КМС",IF(D13&gt;=#REF!,"1",IF(D13&gt;=#REF!,"2",IF(D13&gt;=#REF!,"3","-"))))</f>
        <v>#REF!</v>
      </c>
    </row>
    <row r="14" spans="1:6" ht="21" customHeight="1" thickBot="1">
      <c r="A14" s="1" t="s">
        <v>9</v>
      </c>
      <c r="B14" s="6" t="s">
        <v>53</v>
      </c>
      <c r="C14" s="2">
        <v>92</v>
      </c>
      <c r="D14" s="2" t="e">
        <f>LOOKUP(C14,#REF!:#REF!,#REF!:#REF!)</f>
        <v>#REF!</v>
      </c>
      <c r="E14" s="5" t="e">
        <f t="shared" si="0"/>
        <v>#REF!</v>
      </c>
      <c r="F14" s="4" t="e">
        <f>IF(D14&gt;=#REF!,"КМС",IF(D14&gt;=#REF!,"1",IF(D14&gt;=#REF!,"2",IF(D14&gt;=#REF!,"3","-"))))</f>
        <v>#REF!</v>
      </c>
    </row>
    <row r="15" spans="1:6" ht="21" customHeight="1" thickBot="1">
      <c r="A15" s="1" t="s">
        <v>16</v>
      </c>
      <c r="B15" s="6" t="s">
        <v>17</v>
      </c>
      <c r="C15" s="2">
        <v>92</v>
      </c>
      <c r="D15" s="2" t="e">
        <f>LOOKUP(C15,#REF!:#REF!,#REF!:#REF!)</f>
        <v>#REF!</v>
      </c>
      <c r="E15" s="5" t="e">
        <f t="shared" si="0"/>
        <v>#REF!</v>
      </c>
      <c r="F15" s="4" t="e">
        <f>IF(D15&gt;=#REF!,"КМС",IF(D15&gt;=#REF!,"1",IF(D15&gt;=#REF!,"2",IF(D15&gt;=#REF!,"3","-"))))</f>
        <v>#REF!</v>
      </c>
    </row>
    <row r="16" spans="1:6" ht="21" customHeight="1" thickBot="1">
      <c r="A16" s="1" t="s">
        <v>16</v>
      </c>
      <c r="B16" s="6" t="s">
        <v>149</v>
      </c>
      <c r="C16" s="2">
        <v>92</v>
      </c>
      <c r="D16" s="2" t="e">
        <f>LOOKUP(C16,#REF!:#REF!,#REF!:#REF!)</f>
        <v>#REF!</v>
      </c>
      <c r="E16" s="5" t="e">
        <f t="shared" si="0"/>
        <v>#REF!</v>
      </c>
      <c r="F16" s="4" t="e">
        <f>IF(D16&gt;=#REF!,"КМС",IF(D16&gt;=#REF!,"1",IF(D16&gt;=#REF!,"2",IF(D16&gt;=#REF!,"3","-"))))</f>
        <v>#REF!</v>
      </c>
    </row>
    <row r="17" spans="1:6" ht="21" customHeight="1" thickBot="1">
      <c r="A17" s="1" t="s">
        <v>8</v>
      </c>
      <c r="B17" s="6" t="s">
        <v>33</v>
      </c>
      <c r="C17" s="2">
        <v>91</v>
      </c>
      <c r="D17" s="2" t="e">
        <f>LOOKUP(C17,#REF!:#REF!,#REF!:#REF!)</f>
        <v>#REF!</v>
      </c>
      <c r="E17" s="5" t="e">
        <f t="shared" si="0"/>
        <v>#REF!</v>
      </c>
      <c r="F17" s="4" t="e">
        <f>IF(D17&gt;=#REF!,"КМС",IF(D17&gt;=#REF!,"1",IF(D17&gt;=#REF!,"2",IF(D17&gt;=#REF!,"3","-"))))</f>
        <v>#REF!</v>
      </c>
    </row>
    <row r="18" spans="1:6" ht="21" customHeight="1" thickBot="1">
      <c r="A18" s="1" t="s">
        <v>16</v>
      </c>
      <c r="B18" s="6" t="s">
        <v>165</v>
      </c>
      <c r="C18" s="2">
        <v>91</v>
      </c>
      <c r="D18" s="2" t="e">
        <f>LOOKUP(C18,#REF!:#REF!,#REF!:#REF!)</f>
        <v>#REF!</v>
      </c>
      <c r="E18" s="5" t="e">
        <f t="shared" si="0"/>
        <v>#REF!</v>
      </c>
      <c r="F18" s="4" t="e">
        <f>IF(D18&gt;=#REF!,"КМС",IF(D18&gt;=#REF!,"1",IF(D18&gt;=#REF!,"2",IF(D18&gt;=#REF!,"3","-"))))</f>
        <v>#REF!</v>
      </c>
    </row>
    <row r="19" spans="1:6" ht="21" customHeight="1" thickBot="1">
      <c r="A19" s="1" t="s">
        <v>8</v>
      </c>
      <c r="B19" s="6" t="s">
        <v>181</v>
      </c>
      <c r="C19" s="2">
        <v>90</v>
      </c>
      <c r="D19" s="2" t="e">
        <f>LOOKUP(C19,#REF!:#REF!,#REF!:#REF!)</f>
        <v>#REF!</v>
      </c>
      <c r="E19" s="5" t="e">
        <f t="shared" si="0"/>
        <v>#REF!</v>
      </c>
      <c r="F19" s="4" t="e">
        <f>IF(D19&gt;=#REF!,"КМС",IF(D19&gt;=#REF!,"1",IF(D19&gt;=#REF!,"2",IF(D19&gt;=#REF!,"3","-"))))</f>
        <v>#REF!</v>
      </c>
    </row>
    <row r="20" spans="1:6" ht="21" customHeight="1" thickBot="1">
      <c r="A20" s="1" t="s">
        <v>8</v>
      </c>
      <c r="B20" s="6" t="s">
        <v>36</v>
      </c>
      <c r="C20" s="2">
        <v>90</v>
      </c>
      <c r="D20" s="2" t="e">
        <f>LOOKUP(C20,#REF!:#REF!,#REF!:#REF!)</f>
        <v>#REF!</v>
      </c>
      <c r="E20" s="5" t="e">
        <f t="shared" si="0"/>
        <v>#REF!</v>
      </c>
      <c r="F20" s="4" t="e">
        <f>IF(D20&gt;=#REF!,"КМС",IF(D20&gt;=#REF!,"1",IF(D20&gt;=#REF!,"2",IF(D20&gt;=#REF!,"3","-"))))</f>
        <v>#REF!</v>
      </c>
    </row>
    <row r="21" spans="1:6" ht="21" customHeight="1" thickBot="1">
      <c r="A21" s="1" t="s">
        <v>8</v>
      </c>
      <c r="B21" s="6" t="s">
        <v>48</v>
      </c>
      <c r="C21" s="2">
        <v>90</v>
      </c>
      <c r="D21" s="2" t="e">
        <f>LOOKUP(C21,#REF!:#REF!,#REF!:#REF!)</f>
        <v>#REF!</v>
      </c>
      <c r="E21" s="5" t="e">
        <f t="shared" si="0"/>
        <v>#REF!</v>
      </c>
      <c r="F21" s="4" t="e">
        <f>IF(D21&gt;=#REF!,"КМС",IF(D21&gt;=#REF!,"1",IF(D21&gt;=#REF!,"2",IF(D21&gt;=#REF!,"3","-"))))</f>
        <v>#REF!</v>
      </c>
    </row>
    <row r="22" spans="1:6" ht="21" customHeight="1" thickBot="1">
      <c r="A22" s="1" t="s">
        <v>19</v>
      </c>
      <c r="B22" s="6" t="s">
        <v>202</v>
      </c>
      <c r="C22" s="2">
        <v>90</v>
      </c>
      <c r="D22" s="2" t="e">
        <f>LOOKUP(C22,#REF!:#REF!,#REF!:#REF!)</f>
        <v>#REF!</v>
      </c>
      <c r="E22" s="5" t="e">
        <f t="shared" si="0"/>
        <v>#REF!</v>
      </c>
      <c r="F22" s="4" t="e">
        <f>IF(D22&gt;=#REF!,"КМС",IF(D22&gt;=#REF!,"1",IF(D22&gt;=#REF!,"2",IF(D22&gt;=#REF!,"3","-"))))</f>
        <v>#REF!</v>
      </c>
    </row>
    <row r="23" spans="1:6" ht="21" customHeight="1" thickBot="1">
      <c r="A23" s="1" t="s">
        <v>12</v>
      </c>
      <c r="B23" s="6" t="s">
        <v>90</v>
      </c>
      <c r="C23" s="2">
        <v>90</v>
      </c>
      <c r="D23" s="2" t="e">
        <f>LOOKUP(C23,#REF!:#REF!,#REF!:#REF!)</f>
        <v>#REF!</v>
      </c>
      <c r="E23" s="5" t="e">
        <f t="shared" si="0"/>
        <v>#REF!</v>
      </c>
      <c r="F23" s="4" t="e">
        <f>IF(D23&gt;=#REF!,"КМС",IF(D23&gt;=#REF!,"1",IF(D23&gt;=#REF!,"2",IF(D23&gt;=#REF!,"3","-"))))</f>
        <v>#REF!</v>
      </c>
    </row>
    <row r="24" spans="1:6" ht="21" customHeight="1" thickBot="1">
      <c r="A24" s="1" t="s">
        <v>8</v>
      </c>
      <c r="B24" s="6" t="s">
        <v>119</v>
      </c>
      <c r="C24" s="2">
        <v>89</v>
      </c>
      <c r="D24" s="2" t="e">
        <f>LOOKUP(C24,#REF!:#REF!,#REF!:#REF!)</f>
        <v>#REF!</v>
      </c>
      <c r="E24" s="5" t="e">
        <f t="shared" si="0"/>
        <v>#REF!</v>
      </c>
      <c r="F24" s="4" t="e">
        <f>IF(D24&gt;=#REF!,"КМС",IF(D24&gt;=#REF!,"1",IF(D24&gt;=#REF!,"2",IF(D24&gt;=#REF!,"3","-"))))</f>
        <v>#REF!</v>
      </c>
    </row>
    <row r="25" spans="1:6" ht="21" customHeight="1" thickBot="1">
      <c r="A25" s="1" t="s">
        <v>8</v>
      </c>
      <c r="B25" s="6" t="s">
        <v>139</v>
      </c>
      <c r="C25" s="2">
        <v>89</v>
      </c>
      <c r="D25" s="2" t="e">
        <f>LOOKUP(C25,#REF!:#REF!,#REF!:#REF!)</f>
        <v>#REF!</v>
      </c>
      <c r="E25" s="5" t="e">
        <f t="shared" si="0"/>
        <v>#REF!</v>
      </c>
      <c r="F25" s="4" t="e">
        <f>IF(D25&gt;=#REF!,"КМС",IF(D25&gt;=#REF!,"1",IF(D25&gt;=#REF!,"2",IF(D25&gt;=#REF!,"3","-"))))</f>
        <v>#REF!</v>
      </c>
    </row>
    <row r="26" spans="1:6" ht="21" customHeight="1" thickBot="1">
      <c r="A26" s="1" t="s">
        <v>8</v>
      </c>
      <c r="B26" s="6" t="s">
        <v>143</v>
      </c>
      <c r="C26" s="2">
        <v>89</v>
      </c>
      <c r="D26" s="2" t="e">
        <f>LOOKUP(C26,#REF!:#REF!,#REF!:#REF!)</f>
        <v>#REF!</v>
      </c>
      <c r="E26" s="5" t="e">
        <f t="shared" si="0"/>
        <v>#REF!</v>
      </c>
      <c r="F26" s="4" t="e">
        <f>IF(D26&gt;=#REF!,"КМС",IF(D26&gt;=#REF!,"1",IF(D26&gt;=#REF!,"2",IF(D26&gt;=#REF!,"3","-"))))</f>
        <v>#REF!</v>
      </c>
    </row>
    <row r="27" spans="1:6" ht="21" customHeight="1" thickBot="1">
      <c r="A27" s="1" t="s">
        <v>9</v>
      </c>
      <c r="B27" s="6" t="s">
        <v>125</v>
      </c>
      <c r="C27" s="2">
        <v>89</v>
      </c>
      <c r="D27" s="2" t="e">
        <f>LOOKUP(C27,#REF!:#REF!,#REF!:#REF!)</f>
        <v>#REF!</v>
      </c>
      <c r="E27" s="5" t="e">
        <f t="shared" si="0"/>
        <v>#REF!</v>
      </c>
      <c r="F27" s="4" t="e">
        <f>IF(D27&gt;=#REF!,"КМС",IF(D27&gt;=#REF!,"1",IF(D27&gt;=#REF!,"2",IF(D27&gt;=#REF!,"3","-"))))</f>
        <v>#REF!</v>
      </c>
    </row>
    <row r="28" spans="1:6" ht="21" customHeight="1" thickBot="1">
      <c r="A28" s="1" t="s">
        <v>16</v>
      </c>
      <c r="B28" s="6" t="s">
        <v>86</v>
      </c>
      <c r="C28" s="2">
        <v>89</v>
      </c>
      <c r="D28" s="2" t="e">
        <f>LOOKUP(C28,#REF!:#REF!,#REF!:#REF!)</f>
        <v>#REF!</v>
      </c>
      <c r="E28" s="5" t="e">
        <f t="shared" si="0"/>
        <v>#REF!</v>
      </c>
      <c r="F28" s="4" t="e">
        <f>IF(D28&gt;=#REF!,"КМС",IF(D28&gt;=#REF!,"1",IF(D28&gt;=#REF!,"2",IF(D28&gt;=#REF!,"3","-"))))</f>
        <v>#REF!</v>
      </c>
    </row>
    <row r="29" spans="1:6" ht="21" customHeight="1" thickBot="1">
      <c r="A29" s="1" t="s">
        <v>16</v>
      </c>
      <c r="B29" s="6" t="s">
        <v>134</v>
      </c>
      <c r="C29" s="2">
        <v>89</v>
      </c>
      <c r="D29" s="2" t="e">
        <f>LOOKUP(C29,#REF!:#REF!,#REF!:#REF!)</f>
        <v>#REF!</v>
      </c>
      <c r="E29" s="5" t="e">
        <f t="shared" si="0"/>
        <v>#REF!</v>
      </c>
      <c r="F29" s="4" t="e">
        <f>IF(D29&gt;=#REF!,"КМС",IF(D29&gt;=#REF!,"1",IF(D29&gt;=#REF!,"2",IF(D29&gt;=#REF!,"3","-"))))</f>
        <v>#REF!</v>
      </c>
    </row>
    <row r="30" spans="1:6" ht="21" customHeight="1" thickBot="1">
      <c r="A30" s="1" t="s">
        <v>5</v>
      </c>
      <c r="B30" s="6" t="s">
        <v>177</v>
      </c>
      <c r="C30" s="2">
        <v>88</v>
      </c>
      <c r="D30" s="2" t="e">
        <f>LOOKUP(C30,#REF!:#REF!,#REF!:#REF!)</f>
        <v>#REF!</v>
      </c>
      <c r="E30" s="5" t="e">
        <f t="shared" si="0"/>
        <v>#REF!</v>
      </c>
      <c r="F30" s="4" t="e">
        <f>IF(D30&gt;=#REF!,"КМС",IF(D30&gt;=#REF!,"1",IF(D30&gt;=#REF!,"2",IF(D30&gt;=#REF!,"3","-"))))</f>
        <v>#REF!</v>
      </c>
    </row>
    <row r="31" spans="1:6" ht="21" customHeight="1" thickBot="1">
      <c r="A31" s="1" t="s">
        <v>8</v>
      </c>
      <c r="B31" s="6" t="s">
        <v>147</v>
      </c>
      <c r="C31" s="2">
        <v>88</v>
      </c>
      <c r="D31" s="2" t="e">
        <f>LOOKUP(C31,#REF!:#REF!,#REF!:#REF!)</f>
        <v>#REF!</v>
      </c>
      <c r="E31" s="5" t="e">
        <f t="shared" si="0"/>
        <v>#REF!</v>
      </c>
      <c r="F31" s="4" t="e">
        <f>IF(D31&gt;=#REF!,"КМС",IF(D31&gt;=#REF!,"1",IF(D31&gt;=#REF!,"2",IF(D31&gt;=#REF!,"3","-"))))</f>
        <v>#REF!</v>
      </c>
    </row>
    <row r="32" spans="1:6" ht="21" customHeight="1" thickBot="1">
      <c r="A32" s="1" t="s">
        <v>9</v>
      </c>
      <c r="B32" s="6" t="s">
        <v>45</v>
      </c>
      <c r="C32" s="2">
        <v>88</v>
      </c>
      <c r="D32" s="2" t="e">
        <f>LOOKUP(C32,#REF!:#REF!,#REF!:#REF!)</f>
        <v>#REF!</v>
      </c>
      <c r="E32" s="5" t="e">
        <f t="shared" si="0"/>
        <v>#REF!</v>
      </c>
      <c r="F32" s="4" t="e">
        <f>IF(D32&gt;=#REF!,"КМС",IF(D32&gt;=#REF!,"1",IF(D32&gt;=#REF!,"2",IF(D32&gt;=#REF!,"3","-"))))</f>
        <v>#REF!</v>
      </c>
    </row>
    <row r="33" spans="1:6" ht="21" customHeight="1" thickBot="1">
      <c r="A33" s="1" t="s">
        <v>5</v>
      </c>
      <c r="B33" s="6" t="s">
        <v>21</v>
      </c>
      <c r="C33" s="2">
        <v>87</v>
      </c>
      <c r="D33" s="2" t="e">
        <f>LOOKUP(C33,#REF!:#REF!,#REF!:#REF!)</f>
        <v>#REF!</v>
      </c>
      <c r="E33" s="5" t="e">
        <f t="shared" si="0"/>
        <v>#REF!</v>
      </c>
      <c r="F33" s="4" t="e">
        <f>IF(D33&gt;=#REF!,"КМС",IF(D33&gt;=#REF!,"1",IF(D33&gt;=#REF!,"2",IF(D33&gt;=#REF!,"3","-"))))</f>
        <v>#REF!</v>
      </c>
    </row>
    <row r="34" spans="1:6" ht="21" customHeight="1" thickBot="1">
      <c r="A34" s="1" t="s">
        <v>5</v>
      </c>
      <c r="B34" s="6" t="s">
        <v>46</v>
      </c>
      <c r="C34" s="2">
        <v>87</v>
      </c>
      <c r="D34" s="2" t="e">
        <f>LOOKUP(C34,#REF!:#REF!,#REF!:#REF!)</f>
        <v>#REF!</v>
      </c>
      <c r="E34" s="5" t="e">
        <f t="shared" si="0"/>
        <v>#REF!</v>
      </c>
      <c r="F34" s="4" t="e">
        <f>IF(D34&gt;=#REF!,"КМС",IF(D34&gt;=#REF!,"1",IF(D34&gt;=#REF!,"2",IF(D34&gt;=#REF!,"3","-"))))</f>
        <v>#REF!</v>
      </c>
    </row>
    <row r="35" spans="1:6" ht="21" customHeight="1" thickBot="1">
      <c r="A35" s="1" t="s">
        <v>8</v>
      </c>
      <c r="B35" s="6" t="s">
        <v>159</v>
      </c>
      <c r="C35" s="2">
        <v>87</v>
      </c>
      <c r="D35" s="2" t="e">
        <f>LOOKUP(C35,#REF!:#REF!,#REF!:#REF!)</f>
        <v>#REF!</v>
      </c>
      <c r="E35" s="5" t="e">
        <f t="shared" si="0"/>
        <v>#REF!</v>
      </c>
      <c r="F35" s="4" t="e">
        <f>IF(D35&gt;=#REF!,"КМС",IF(D35&gt;=#REF!,"1",IF(D35&gt;=#REF!,"2",IF(D35&gt;=#REF!,"3","-"))))</f>
        <v>#REF!</v>
      </c>
    </row>
    <row r="36" spans="1:6" ht="21" customHeight="1" thickBot="1">
      <c r="A36" s="1" t="s">
        <v>8</v>
      </c>
      <c r="B36" s="6" t="s">
        <v>200</v>
      </c>
      <c r="C36" s="2">
        <v>87</v>
      </c>
      <c r="D36" s="2" t="e">
        <f>LOOKUP(C36,#REF!:#REF!,#REF!:#REF!)</f>
        <v>#REF!</v>
      </c>
      <c r="E36" s="5" t="e">
        <f t="shared" si="0"/>
        <v>#REF!</v>
      </c>
      <c r="F36" s="4" t="e">
        <f>IF(D36&gt;=#REF!,"КМС",IF(D36&gt;=#REF!,"1",IF(D36&gt;=#REF!,"2",IF(D36&gt;=#REF!,"3","-"))))</f>
        <v>#REF!</v>
      </c>
    </row>
    <row r="37" spans="1:6" ht="21" customHeight="1" thickBot="1">
      <c r="A37" s="1" t="s">
        <v>8</v>
      </c>
      <c r="B37" s="6" t="s">
        <v>81</v>
      </c>
      <c r="C37" s="2">
        <v>87</v>
      </c>
      <c r="D37" s="2" t="e">
        <f>LOOKUP(C37,#REF!:#REF!,#REF!:#REF!)</f>
        <v>#REF!</v>
      </c>
      <c r="E37" s="5" t="e">
        <f t="shared" si="0"/>
        <v>#REF!</v>
      </c>
      <c r="F37" s="4" t="e">
        <f>IF(D37&gt;=#REF!,"КМС",IF(D37&gt;=#REF!,"1",IF(D37&gt;=#REF!,"2",IF(D37&gt;=#REF!,"3","-"))))</f>
        <v>#REF!</v>
      </c>
    </row>
    <row r="38" spans="1:6" ht="21" customHeight="1" thickBot="1">
      <c r="A38" s="1" t="s">
        <v>16</v>
      </c>
      <c r="B38" s="6" t="s">
        <v>112</v>
      </c>
      <c r="C38" s="2">
        <v>87</v>
      </c>
      <c r="D38" s="2" t="e">
        <f>LOOKUP(C38,#REF!:#REF!,#REF!:#REF!)</f>
        <v>#REF!</v>
      </c>
      <c r="E38" s="5" t="e">
        <f t="shared" si="0"/>
        <v>#REF!</v>
      </c>
      <c r="F38" s="4" t="e">
        <f>IF(D38&gt;=#REF!,"КМС",IF(D38&gt;=#REF!,"1",IF(D38&gt;=#REF!,"2",IF(D38&gt;=#REF!,"3","-"))))</f>
        <v>#REF!</v>
      </c>
    </row>
    <row r="39" spans="1:6" ht="21" customHeight="1" thickBot="1">
      <c r="A39" s="1" t="s">
        <v>16</v>
      </c>
      <c r="B39" s="6" t="s">
        <v>29</v>
      </c>
      <c r="C39" s="2">
        <v>87</v>
      </c>
      <c r="D39" s="2" t="e">
        <f>LOOKUP(C39,#REF!:#REF!,#REF!:#REF!)</f>
        <v>#REF!</v>
      </c>
      <c r="E39" s="5" t="e">
        <f t="shared" si="0"/>
        <v>#REF!</v>
      </c>
      <c r="F39" s="4" t="e">
        <f>IF(D39&gt;=#REF!,"КМС",IF(D39&gt;=#REF!,"1",IF(D39&gt;=#REF!,"2",IF(D39&gt;=#REF!,"3","-"))))</f>
        <v>#REF!</v>
      </c>
    </row>
    <row r="40" spans="1:6" ht="21" customHeight="1" thickBot="1">
      <c r="A40" s="1" t="s">
        <v>16</v>
      </c>
      <c r="B40" s="6" t="s">
        <v>54</v>
      </c>
      <c r="C40" s="2">
        <v>87</v>
      </c>
      <c r="D40" s="2" t="e">
        <f>LOOKUP(C40,#REF!:#REF!,#REF!:#REF!)</f>
        <v>#REF!</v>
      </c>
      <c r="E40" s="5" t="e">
        <f t="shared" ref="E40:E71" si="1" xml:space="preserve"> RANK(D40,$D$4:$D$173,0)</f>
        <v>#REF!</v>
      </c>
      <c r="F40" s="4" t="e">
        <f>IF(D40&gt;=#REF!,"КМС",IF(D40&gt;=#REF!,"1",IF(D40&gt;=#REF!,"2",IF(D40&gt;=#REF!,"3","-"))))</f>
        <v>#REF!</v>
      </c>
    </row>
    <row r="41" spans="1:6" ht="21" customHeight="1" thickBot="1">
      <c r="A41" s="1" t="s">
        <v>5</v>
      </c>
      <c r="B41" s="2" t="s">
        <v>7</v>
      </c>
      <c r="C41" s="2">
        <v>86</v>
      </c>
      <c r="D41" s="2" t="e">
        <f>LOOKUP(C41,#REF!:#REF!,#REF!:#REF!)</f>
        <v>#REF!</v>
      </c>
      <c r="E41" s="5" t="e">
        <f t="shared" si="1"/>
        <v>#REF!</v>
      </c>
      <c r="F41" s="4" t="e">
        <f>IF(D41&gt;=#REF!,"КМС",IF(D41&gt;=#REF!,"1",IF(D41&gt;=#REF!,"2",IF(D41&gt;=#REF!,"3","-"))))</f>
        <v>#REF!</v>
      </c>
    </row>
    <row r="42" spans="1:6" ht="21" customHeight="1" thickBot="1">
      <c r="A42" s="1" t="s">
        <v>5</v>
      </c>
      <c r="B42" s="2" t="s">
        <v>187</v>
      </c>
      <c r="C42" s="2">
        <v>86</v>
      </c>
      <c r="D42" s="2" t="e">
        <f>LOOKUP(C42,#REF!:#REF!,#REF!:#REF!)</f>
        <v>#REF!</v>
      </c>
      <c r="E42" s="5" t="e">
        <f t="shared" si="1"/>
        <v>#REF!</v>
      </c>
      <c r="F42" s="4" t="e">
        <f>IF(D42&gt;=#REF!,"КМС",IF(D42&gt;=#REF!,"1",IF(D42&gt;=#REF!,"2",IF(D42&gt;=#REF!,"3","-"))))</f>
        <v>#REF!</v>
      </c>
    </row>
    <row r="43" spans="1:6" ht="21" customHeight="1" thickBot="1">
      <c r="A43" s="1" t="s">
        <v>5</v>
      </c>
      <c r="B43" s="6" t="s">
        <v>31</v>
      </c>
      <c r="C43" s="2">
        <v>86</v>
      </c>
      <c r="D43" s="2" t="e">
        <f>LOOKUP(C43,#REF!:#REF!,#REF!:#REF!)</f>
        <v>#REF!</v>
      </c>
      <c r="E43" s="5" t="e">
        <f t="shared" si="1"/>
        <v>#REF!</v>
      </c>
      <c r="F43" s="4" t="e">
        <f>IF(D43&gt;=#REF!,"КМС",IF(D43&gt;=#REF!,"1",IF(D43&gt;=#REF!,"2",IF(D43&gt;=#REF!,"3","-"))))</f>
        <v>#REF!</v>
      </c>
    </row>
    <row r="44" spans="1:6" ht="21" customHeight="1" thickBot="1">
      <c r="A44" s="1" t="s">
        <v>5</v>
      </c>
      <c r="B44" s="6" t="s">
        <v>99</v>
      </c>
      <c r="C44" s="2">
        <v>86</v>
      </c>
      <c r="D44" s="2" t="e">
        <f>LOOKUP(C44,#REF!:#REF!,#REF!:#REF!)</f>
        <v>#REF!</v>
      </c>
      <c r="E44" s="5" t="e">
        <f t="shared" si="1"/>
        <v>#REF!</v>
      </c>
      <c r="F44" s="4" t="e">
        <f>IF(D44&gt;=#REF!,"КМС",IF(D44&gt;=#REF!,"1",IF(D44&gt;=#REF!,"2",IF(D44&gt;=#REF!,"3","-"))))</f>
        <v>#REF!</v>
      </c>
    </row>
    <row r="45" spans="1:6" ht="21" customHeight="1" thickBot="1">
      <c r="A45" s="1" t="s">
        <v>9</v>
      </c>
      <c r="B45" s="6" t="s">
        <v>41</v>
      </c>
      <c r="C45" s="2">
        <v>86</v>
      </c>
      <c r="D45" s="2" t="e">
        <f>LOOKUP(C45,#REF!:#REF!,#REF!:#REF!)</f>
        <v>#REF!</v>
      </c>
      <c r="E45" s="5" t="e">
        <f t="shared" si="1"/>
        <v>#REF!</v>
      </c>
      <c r="F45" s="4" t="e">
        <f>IF(D45&gt;=#REF!,"КМС",IF(D45&gt;=#REF!,"1",IF(D45&gt;=#REF!,"2",IF(D45&gt;=#REF!,"3","-"))))</f>
        <v>#REF!</v>
      </c>
    </row>
    <row r="46" spans="1:6" ht="21" customHeight="1" thickBot="1">
      <c r="A46" s="1" t="s">
        <v>9</v>
      </c>
      <c r="B46" s="6" t="s">
        <v>50</v>
      </c>
      <c r="C46" s="2">
        <v>86</v>
      </c>
      <c r="D46" s="2" t="e">
        <f>LOOKUP(C46,#REF!:#REF!,#REF!:#REF!)</f>
        <v>#REF!</v>
      </c>
      <c r="E46" s="5" t="e">
        <f t="shared" si="1"/>
        <v>#REF!</v>
      </c>
      <c r="F46" s="4" t="e">
        <f>IF(D46&gt;=#REF!,"КМС",IF(D46&gt;=#REF!,"1",IF(D46&gt;=#REF!,"2",IF(D46&gt;=#REF!,"3","-"))))</f>
        <v>#REF!</v>
      </c>
    </row>
    <row r="47" spans="1:6" ht="21" customHeight="1" thickBot="1">
      <c r="A47" s="1" t="s">
        <v>19</v>
      </c>
      <c r="B47" s="6" t="s">
        <v>61</v>
      </c>
      <c r="C47" s="2">
        <v>86</v>
      </c>
      <c r="D47" s="2" t="e">
        <f>LOOKUP(C47,#REF!:#REF!,#REF!:#REF!)</f>
        <v>#REF!</v>
      </c>
      <c r="E47" s="5" t="e">
        <f t="shared" si="1"/>
        <v>#REF!</v>
      </c>
      <c r="F47" s="4" t="e">
        <f>IF(D47&gt;=#REF!,"КМС",IF(D47&gt;=#REF!,"1",IF(D47&gt;=#REF!,"2",IF(D47&gt;=#REF!,"3","-"))))</f>
        <v>#REF!</v>
      </c>
    </row>
    <row r="48" spans="1:6" ht="21" customHeight="1" thickBot="1">
      <c r="A48" s="1" t="s">
        <v>16</v>
      </c>
      <c r="B48" s="6" t="s">
        <v>87</v>
      </c>
      <c r="C48" s="2">
        <v>86</v>
      </c>
      <c r="D48" s="2" t="e">
        <f>LOOKUP(C48,#REF!:#REF!,#REF!:#REF!)</f>
        <v>#REF!</v>
      </c>
      <c r="E48" s="5" t="e">
        <f t="shared" si="1"/>
        <v>#REF!</v>
      </c>
      <c r="F48" s="4" t="e">
        <f>IF(D48&gt;=#REF!,"КМС",IF(D48&gt;=#REF!,"1",IF(D48&gt;=#REF!,"2",IF(D48&gt;=#REF!,"3","-"))))</f>
        <v>#REF!</v>
      </c>
    </row>
    <row r="49" spans="1:6" ht="21" customHeight="1" thickBot="1">
      <c r="A49" s="1" t="s">
        <v>16</v>
      </c>
      <c r="B49" s="6" t="s">
        <v>88</v>
      </c>
      <c r="C49" s="2">
        <v>86</v>
      </c>
      <c r="D49" s="2" t="e">
        <f>LOOKUP(C49,#REF!:#REF!,#REF!:#REF!)</f>
        <v>#REF!</v>
      </c>
      <c r="E49" s="5" t="e">
        <f t="shared" si="1"/>
        <v>#REF!</v>
      </c>
      <c r="F49" s="4" t="e">
        <f>IF(D49&gt;=#REF!,"КМС",IF(D49&gt;=#REF!,"1",IF(D49&gt;=#REF!,"2",IF(D49&gt;=#REF!,"3","-"))))</f>
        <v>#REF!</v>
      </c>
    </row>
    <row r="50" spans="1:6" ht="21" customHeight="1" thickBot="1">
      <c r="A50" s="1" t="s">
        <v>16</v>
      </c>
      <c r="B50" s="6" t="s">
        <v>150</v>
      </c>
      <c r="C50" s="2">
        <v>86</v>
      </c>
      <c r="D50" s="2" t="e">
        <f>LOOKUP(C50,#REF!:#REF!,#REF!:#REF!)</f>
        <v>#REF!</v>
      </c>
      <c r="E50" s="5" t="e">
        <f t="shared" si="1"/>
        <v>#REF!</v>
      </c>
      <c r="F50" s="4" t="e">
        <f>IF(D50&gt;=#REF!,"КМС",IF(D50&gt;=#REF!,"1",IF(D50&gt;=#REF!,"2",IF(D50&gt;=#REF!,"3","-"))))</f>
        <v>#REF!</v>
      </c>
    </row>
    <row r="51" spans="1:6" ht="21" customHeight="1" thickBot="1">
      <c r="A51" s="1" t="s">
        <v>12</v>
      </c>
      <c r="B51" s="6" t="s">
        <v>89</v>
      </c>
      <c r="C51" s="2">
        <v>86</v>
      </c>
      <c r="D51" s="2" t="e">
        <f>LOOKUP(C51,#REF!:#REF!,#REF!:#REF!)</f>
        <v>#REF!</v>
      </c>
      <c r="E51" s="5" t="e">
        <f t="shared" si="1"/>
        <v>#REF!</v>
      </c>
      <c r="F51" s="4" t="e">
        <f>IF(D51&gt;=#REF!,"КМС",IF(D51&gt;=#REF!,"1",IF(D51&gt;=#REF!,"2",IF(D51&gt;=#REF!,"3","-"))))</f>
        <v>#REF!</v>
      </c>
    </row>
    <row r="52" spans="1:6" ht="21" customHeight="1" thickBot="1">
      <c r="A52" s="1" t="s">
        <v>34</v>
      </c>
      <c r="B52" s="6" t="s">
        <v>20</v>
      </c>
      <c r="C52" s="2">
        <v>85</v>
      </c>
      <c r="D52" s="2" t="e">
        <f>LOOKUP(C52,#REF!:#REF!,#REF!:#REF!)</f>
        <v>#REF!</v>
      </c>
      <c r="E52" s="5" t="e">
        <f t="shared" si="1"/>
        <v>#REF!</v>
      </c>
      <c r="F52" s="4" t="e">
        <f>IF(D52&gt;=#REF!,"КМС",IF(D52&gt;=#REF!,"1",IF(D52&gt;=#REF!,"2",IF(D52&gt;=#REF!,"3","-"))))</f>
        <v>#REF!</v>
      </c>
    </row>
    <row r="53" spans="1:6" ht="21" customHeight="1" thickBot="1">
      <c r="A53" s="1" t="s">
        <v>5</v>
      </c>
      <c r="B53" s="6" t="s">
        <v>135</v>
      </c>
      <c r="C53" s="2">
        <v>85</v>
      </c>
      <c r="D53" s="2" t="e">
        <f>LOOKUP(C53,#REF!:#REF!,#REF!:#REF!)</f>
        <v>#REF!</v>
      </c>
      <c r="E53" s="5" t="e">
        <f t="shared" si="1"/>
        <v>#REF!</v>
      </c>
      <c r="F53" s="4" t="e">
        <f>IF(D53&gt;=#REF!,"КМС",IF(D53&gt;=#REF!,"1",IF(D53&gt;=#REF!,"2",IF(D53&gt;=#REF!,"3","-"))))</f>
        <v>#REF!</v>
      </c>
    </row>
    <row r="54" spans="1:6" ht="21" customHeight="1" thickBot="1">
      <c r="A54" s="1" t="s">
        <v>8</v>
      </c>
      <c r="B54" s="6" t="s">
        <v>107</v>
      </c>
      <c r="C54" s="2">
        <v>85</v>
      </c>
      <c r="D54" s="2" t="e">
        <f>LOOKUP(C54,#REF!:#REF!,#REF!:#REF!)</f>
        <v>#REF!</v>
      </c>
      <c r="E54" s="5" t="e">
        <f t="shared" si="1"/>
        <v>#REF!</v>
      </c>
      <c r="F54" s="4" t="e">
        <f>IF(D54&gt;=#REF!,"КМС",IF(D54&gt;=#REF!,"1",IF(D54&gt;=#REF!,"2",IF(D54&gt;=#REF!,"3","-"))))</f>
        <v>#REF!</v>
      </c>
    </row>
    <row r="55" spans="1:6" ht="21" customHeight="1" thickBot="1">
      <c r="A55" s="1" t="s">
        <v>5</v>
      </c>
      <c r="B55" s="6" t="s">
        <v>114</v>
      </c>
      <c r="C55" s="2">
        <v>84</v>
      </c>
      <c r="D55" s="2" t="e">
        <f>LOOKUP(C55,#REF!:#REF!,#REF!:#REF!)</f>
        <v>#REF!</v>
      </c>
      <c r="E55" s="5" t="e">
        <f t="shared" si="1"/>
        <v>#REF!</v>
      </c>
      <c r="F55" s="4" t="e">
        <f>IF(D55&gt;=#REF!,"КМС",IF(D55&gt;=#REF!,"1",IF(D55&gt;=#REF!,"2",IF(D55&gt;=#REF!,"3","-"))))</f>
        <v>#REF!</v>
      </c>
    </row>
    <row r="56" spans="1:6" ht="21" customHeight="1" thickBot="1">
      <c r="A56" s="1" t="s">
        <v>16</v>
      </c>
      <c r="B56" s="6" t="s">
        <v>57</v>
      </c>
      <c r="C56" s="2">
        <v>84</v>
      </c>
      <c r="D56" s="2" t="e">
        <f>LOOKUP(C56,#REF!:#REF!,#REF!:#REF!)</f>
        <v>#REF!</v>
      </c>
      <c r="E56" s="5" t="e">
        <f t="shared" si="1"/>
        <v>#REF!</v>
      </c>
      <c r="F56" s="4" t="e">
        <f>IF(D56&gt;=#REF!,"КМС",IF(D56&gt;=#REF!,"1",IF(D56&gt;=#REF!,"2",IF(D56&gt;=#REF!,"3","-"))))</f>
        <v>#REF!</v>
      </c>
    </row>
    <row r="57" spans="1:6" ht="21" customHeight="1" thickBot="1">
      <c r="A57" s="1" t="s">
        <v>16</v>
      </c>
      <c r="B57" s="6" t="s">
        <v>161</v>
      </c>
      <c r="C57" s="2">
        <v>84</v>
      </c>
      <c r="D57" s="2" t="e">
        <f>LOOKUP(C57,#REF!:#REF!,#REF!:#REF!)</f>
        <v>#REF!</v>
      </c>
      <c r="E57" s="5" t="e">
        <f t="shared" si="1"/>
        <v>#REF!</v>
      </c>
      <c r="F57" s="4" t="e">
        <f>IF(D57&gt;=#REF!,"КМС",IF(D57&gt;=#REF!,"1",IF(D57&gt;=#REF!,"2",IF(D57&gt;=#REF!,"3","-"))))</f>
        <v>#REF!</v>
      </c>
    </row>
    <row r="58" spans="1:6" ht="21" customHeight="1" thickBot="1">
      <c r="A58" s="1" t="s">
        <v>5</v>
      </c>
      <c r="B58" s="2" t="s">
        <v>6</v>
      </c>
      <c r="C58" s="2">
        <v>83</v>
      </c>
      <c r="D58" s="2" t="e">
        <f>LOOKUP(C58,#REF!:#REF!,#REF!:#REF!)</f>
        <v>#REF!</v>
      </c>
      <c r="E58" s="5" t="e">
        <f t="shared" si="1"/>
        <v>#REF!</v>
      </c>
      <c r="F58" s="4" t="e">
        <f>IF(D58&gt;=#REF!,"КМС",IF(D58&gt;=#REF!,"1",IF(D58&gt;=#REF!,"2",IF(D58&gt;=#REF!,"3","-"))))</f>
        <v>#REF!</v>
      </c>
    </row>
    <row r="59" spans="1:6" ht="21" customHeight="1" thickBot="1">
      <c r="A59" s="1" t="s">
        <v>8</v>
      </c>
      <c r="B59" s="6" t="s">
        <v>182</v>
      </c>
      <c r="C59" s="2">
        <v>83</v>
      </c>
      <c r="D59" s="2" t="e">
        <f>LOOKUP(C59,#REF!:#REF!,#REF!:#REF!)</f>
        <v>#REF!</v>
      </c>
      <c r="E59" s="5" t="e">
        <f t="shared" si="1"/>
        <v>#REF!</v>
      </c>
      <c r="F59" s="4" t="e">
        <f>IF(D59&gt;=#REF!,"КМС",IF(D59&gt;=#REF!,"1",IF(D59&gt;=#REF!,"2",IF(D59&gt;=#REF!,"3","-"))))</f>
        <v>#REF!</v>
      </c>
    </row>
    <row r="60" spans="1:6" ht="21" customHeight="1" thickBot="1">
      <c r="A60" s="1" t="s">
        <v>8</v>
      </c>
      <c r="B60" s="6" t="s">
        <v>96</v>
      </c>
      <c r="C60" s="2">
        <v>83</v>
      </c>
      <c r="D60" s="2" t="e">
        <f>LOOKUP(C60,#REF!:#REF!,#REF!:#REF!)</f>
        <v>#REF!</v>
      </c>
      <c r="E60" s="5" t="e">
        <f t="shared" si="1"/>
        <v>#REF!</v>
      </c>
      <c r="F60" s="4" t="e">
        <f>IF(D60&gt;=#REF!,"КМС",IF(D60&gt;=#REF!,"1",IF(D60&gt;=#REF!,"2",IF(D60&gt;=#REF!,"3","-"))))</f>
        <v>#REF!</v>
      </c>
    </row>
    <row r="61" spans="1:6" ht="21" customHeight="1" thickBot="1">
      <c r="A61" s="1" t="s">
        <v>8</v>
      </c>
      <c r="B61" s="6" t="s">
        <v>124</v>
      </c>
      <c r="C61" s="2">
        <v>83</v>
      </c>
      <c r="D61" s="2" t="e">
        <f>LOOKUP(C61,#REF!:#REF!,#REF!:#REF!)</f>
        <v>#REF!</v>
      </c>
      <c r="E61" s="5" t="e">
        <f t="shared" si="1"/>
        <v>#REF!</v>
      </c>
      <c r="F61" s="4" t="e">
        <f>IF(D61&gt;=#REF!,"КМС",IF(D61&gt;=#REF!,"1",IF(D61&gt;=#REF!,"2",IF(D61&gt;=#REF!,"3","-"))))</f>
        <v>#REF!</v>
      </c>
    </row>
    <row r="62" spans="1:6" ht="21" customHeight="1" thickBot="1">
      <c r="A62" s="1" t="s">
        <v>8</v>
      </c>
      <c r="B62" s="6" t="s">
        <v>157</v>
      </c>
      <c r="C62" s="2">
        <v>83</v>
      </c>
      <c r="D62" s="2" t="e">
        <f>LOOKUP(C62,#REF!:#REF!,#REF!:#REF!)</f>
        <v>#REF!</v>
      </c>
      <c r="E62" s="5" t="e">
        <f t="shared" si="1"/>
        <v>#REF!</v>
      </c>
      <c r="F62" s="4" t="e">
        <f>IF(D62&gt;=#REF!,"КМС",IF(D62&gt;=#REF!,"1",IF(D62&gt;=#REF!,"2",IF(D62&gt;=#REF!,"3","-"))))</f>
        <v>#REF!</v>
      </c>
    </row>
    <row r="63" spans="1:6" ht="21" customHeight="1" thickBot="1">
      <c r="A63" s="1" t="s">
        <v>16</v>
      </c>
      <c r="B63" s="6" t="s">
        <v>85</v>
      </c>
      <c r="C63" s="2">
        <v>83</v>
      </c>
      <c r="D63" s="2" t="e">
        <f>LOOKUP(C63,#REF!:#REF!,#REF!:#REF!)</f>
        <v>#REF!</v>
      </c>
      <c r="E63" s="5" t="e">
        <f t="shared" si="1"/>
        <v>#REF!</v>
      </c>
      <c r="F63" s="4" t="e">
        <f>IF(D63&gt;=#REF!,"КМС",IF(D63&gt;=#REF!,"1",IF(D63&gt;=#REF!,"2",IF(D63&gt;=#REF!,"3","-"))))</f>
        <v>#REF!</v>
      </c>
    </row>
    <row r="64" spans="1:6" ht="21" customHeight="1" thickBot="1">
      <c r="A64" s="1" t="s">
        <v>16</v>
      </c>
      <c r="B64" s="6" t="s">
        <v>201</v>
      </c>
      <c r="C64" s="2">
        <v>83</v>
      </c>
      <c r="D64" s="2" t="e">
        <f>LOOKUP(C64,#REF!:#REF!,#REF!:#REF!)</f>
        <v>#REF!</v>
      </c>
      <c r="E64" s="5" t="e">
        <f t="shared" si="1"/>
        <v>#REF!</v>
      </c>
      <c r="F64" s="4" t="e">
        <f>IF(D64&gt;=#REF!,"КМС",IF(D64&gt;=#REF!,"1",IF(D64&gt;=#REF!,"2",IF(D64&gt;=#REF!,"3","-"))))</f>
        <v>#REF!</v>
      </c>
    </row>
    <row r="65" spans="1:6" ht="21" customHeight="1" thickBot="1">
      <c r="A65" s="1" t="s">
        <v>5</v>
      </c>
      <c r="B65" s="6" t="s">
        <v>113</v>
      </c>
      <c r="C65" s="2">
        <v>82</v>
      </c>
      <c r="D65" s="2" t="e">
        <f>LOOKUP(C65,#REF!:#REF!,#REF!:#REF!)</f>
        <v>#REF!</v>
      </c>
      <c r="E65" s="5" t="e">
        <f t="shared" si="1"/>
        <v>#REF!</v>
      </c>
      <c r="F65" s="4" t="e">
        <f>IF(D65&gt;=#REF!,"КМС",IF(D65&gt;=#REF!,"1",IF(D65&gt;=#REF!,"2",IF(D65&gt;=#REF!,"3","-"))))</f>
        <v>#REF!</v>
      </c>
    </row>
    <row r="66" spans="1:6" ht="21" customHeight="1" thickBot="1">
      <c r="A66" s="1" t="s">
        <v>5</v>
      </c>
      <c r="B66" s="6" t="s">
        <v>35</v>
      </c>
      <c r="C66" s="2">
        <v>82</v>
      </c>
      <c r="D66" s="2" t="e">
        <f>LOOKUP(C66,#REF!:#REF!,#REF!:#REF!)</f>
        <v>#REF!</v>
      </c>
      <c r="E66" s="5" t="e">
        <f t="shared" si="1"/>
        <v>#REF!</v>
      </c>
      <c r="F66" s="4" t="e">
        <f>IF(D66&gt;=#REF!,"КМС",IF(D66&gt;=#REF!,"1",IF(D66&gt;=#REF!,"2",IF(D66&gt;=#REF!,"3","-"))))</f>
        <v>#REF!</v>
      </c>
    </row>
    <row r="67" spans="1:6" ht="21" customHeight="1" thickBot="1">
      <c r="A67" s="1" t="s">
        <v>8</v>
      </c>
      <c r="B67" s="6" t="s">
        <v>120</v>
      </c>
      <c r="C67" s="2">
        <v>82</v>
      </c>
      <c r="D67" s="2" t="e">
        <f>LOOKUP(C67,#REF!:#REF!,#REF!:#REF!)</f>
        <v>#REF!</v>
      </c>
      <c r="E67" s="5" t="e">
        <f t="shared" si="1"/>
        <v>#REF!</v>
      </c>
      <c r="F67" s="4" t="e">
        <f>IF(D67&gt;=#REF!,"КМС",IF(D67&gt;=#REF!,"1",IF(D67&gt;=#REF!,"2",IF(D67&gt;=#REF!,"3","-"))))</f>
        <v>#REF!</v>
      </c>
    </row>
    <row r="68" spans="1:6" ht="21" customHeight="1" thickBot="1">
      <c r="A68" s="1" t="s">
        <v>9</v>
      </c>
      <c r="B68" s="6" t="s">
        <v>94</v>
      </c>
      <c r="C68" s="2">
        <v>82</v>
      </c>
      <c r="D68" s="2" t="e">
        <f>LOOKUP(C68,#REF!:#REF!,#REF!:#REF!)</f>
        <v>#REF!</v>
      </c>
      <c r="E68" s="5" t="e">
        <f t="shared" si="1"/>
        <v>#REF!</v>
      </c>
      <c r="F68" s="4" t="e">
        <f>IF(D68&gt;=#REF!,"КМС",IF(D68&gt;=#REF!,"1",IF(D68&gt;=#REF!,"2",IF(D68&gt;=#REF!,"3","-"))))</f>
        <v>#REF!</v>
      </c>
    </row>
    <row r="69" spans="1:6" ht="21" customHeight="1" thickBot="1">
      <c r="A69" s="1" t="s">
        <v>9</v>
      </c>
      <c r="B69" s="6" t="s">
        <v>126</v>
      </c>
      <c r="C69" s="2">
        <v>82</v>
      </c>
      <c r="D69" s="2" t="e">
        <f>LOOKUP(C69,#REF!:#REF!,#REF!:#REF!)</f>
        <v>#REF!</v>
      </c>
      <c r="E69" s="5" t="e">
        <f t="shared" si="1"/>
        <v>#REF!</v>
      </c>
      <c r="F69" s="4" t="e">
        <f>IF(D69&gt;=#REF!,"КМС",IF(D69&gt;=#REF!,"1",IF(D69&gt;=#REF!,"2",IF(D69&gt;=#REF!,"3","-"))))</f>
        <v>#REF!</v>
      </c>
    </row>
    <row r="70" spans="1:6" ht="21" customHeight="1" thickBot="1">
      <c r="A70" s="1" t="s">
        <v>5</v>
      </c>
      <c r="B70" s="6" t="s">
        <v>92</v>
      </c>
      <c r="C70" s="2">
        <v>81</v>
      </c>
      <c r="D70" s="2" t="e">
        <f>LOOKUP(C70,#REF!:#REF!,#REF!:#REF!)</f>
        <v>#REF!</v>
      </c>
      <c r="E70" s="5" t="e">
        <f t="shared" si="1"/>
        <v>#REF!</v>
      </c>
      <c r="F70" s="4" t="e">
        <f>IF(D70&gt;=#REF!,"КМС",IF(D70&gt;=#REF!,"1",IF(D70&gt;=#REF!,"2",IF(D70&gt;=#REF!,"3","-"))))</f>
        <v>#REF!</v>
      </c>
    </row>
    <row r="71" spans="1:6" ht="21" customHeight="1" thickBot="1">
      <c r="A71" s="1" t="s">
        <v>8</v>
      </c>
      <c r="B71" s="6" t="s">
        <v>98</v>
      </c>
      <c r="C71" s="2">
        <v>81</v>
      </c>
      <c r="D71" s="2" t="e">
        <f>LOOKUP(C71,#REF!:#REF!,#REF!:#REF!)</f>
        <v>#REF!</v>
      </c>
      <c r="E71" s="5" t="e">
        <f t="shared" si="1"/>
        <v>#REF!</v>
      </c>
      <c r="F71" s="4" t="e">
        <f>IF(D71&gt;=#REF!,"КМС",IF(D71&gt;=#REF!,"1",IF(D71&gt;=#REF!,"2",IF(D71&gt;=#REF!,"3","-"))))</f>
        <v>#REF!</v>
      </c>
    </row>
    <row r="72" spans="1:6" ht="21" customHeight="1" thickBot="1">
      <c r="A72" s="1" t="s">
        <v>9</v>
      </c>
      <c r="B72" s="6" t="s">
        <v>103</v>
      </c>
      <c r="C72" s="2">
        <v>81</v>
      </c>
      <c r="D72" s="2" t="e">
        <f>LOOKUP(C72,#REF!:#REF!,#REF!:#REF!)</f>
        <v>#REF!</v>
      </c>
      <c r="E72" s="5" t="e">
        <f t="shared" ref="E72:E103" si="2" xml:space="preserve"> RANK(D72,$D$4:$D$173,0)</f>
        <v>#REF!</v>
      </c>
      <c r="F72" s="4" t="e">
        <f>IF(D72&gt;=#REF!,"КМС",IF(D72&gt;=#REF!,"1",IF(D72&gt;=#REF!,"2",IF(D72&gt;=#REF!,"3","-"))))</f>
        <v>#REF!</v>
      </c>
    </row>
    <row r="73" spans="1:6" ht="21" customHeight="1" thickBot="1">
      <c r="A73" s="1" t="s">
        <v>12</v>
      </c>
      <c r="B73" s="6" t="s">
        <v>199</v>
      </c>
      <c r="C73" s="2">
        <v>81</v>
      </c>
      <c r="D73" s="2" t="e">
        <f>LOOKUP(C73,#REF!:#REF!,#REF!:#REF!)</f>
        <v>#REF!</v>
      </c>
      <c r="E73" s="5" t="e">
        <f t="shared" si="2"/>
        <v>#REF!</v>
      </c>
      <c r="F73" s="4" t="e">
        <f>IF(D73&gt;=#REF!,"КМС",IF(D73&gt;=#REF!,"1",IF(D73&gt;=#REF!,"2",IF(D73&gt;=#REF!,"3","-"))))</f>
        <v>#REF!</v>
      </c>
    </row>
    <row r="74" spans="1:6" ht="21" customHeight="1" thickBot="1">
      <c r="A74" s="1" t="s">
        <v>8</v>
      </c>
      <c r="B74" s="6" t="s">
        <v>154</v>
      </c>
      <c r="C74" s="2">
        <v>80</v>
      </c>
      <c r="D74" s="2" t="e">
        <f>LOOKUP(C74,#REF!:#REF!,#REF!:#REF!)</f>
        <v>#REF!</v>
      </c>
      <c r="E74" s="5" t="e">
        <f t="shared" si="2"/>
        <v>#REF!</v>
      </c>
      <c r="F74" s="4" t="e">
        <f>IF(D74&gt;=#REF!,"КМС",IF(D74&gt;=#REF!,"1",IF(D74&gt;=#REF!,"2",IF(D74&gt;=#REF!,"3","-"))))</f>
        <v>#REF!</v>
      </c>
    </row>
    <row r="75" spans="1:6" ht="21" customHeight="1" thickBot="1">
      <c r="A75" s="1" t="s">
        <v>16</v>
      </c>
      <c r="B75" s="6" t="s">
        <v>105</v>
      </c>
      <c r="C75" s="2">
        <v>80</v>
      </c>
      <c r="D75" s="2" t="e">
        <f>LOOKUP(C75,#REF!:#REF!,#REF!:#REF!)</f>
        <v>#REF!</v>
      </c>
      <c r="E75" s="5" t="e">
        <f t="shared" si="2"/>
        <v>#REF!</v>
      </c>
      <c r="F75" s="4" t="e">
        <f>IF(D75&gt;=#REF!,"КМС",IF(D75&gt;=#REF!,"1",IF(D75&gt;=#REF!,"2",IF(D75&gt;=#REF!,"3","-"))))</f>
        <v>#REF!</v>
      </c>
    </row>
    <row r="76" spans="1:6" ht="21" customHeight="1" thickBot="1">
      <c r="A76" s="1" t="s">
        <v>34</v>
      </c>
      <c r="B76" s="6" t="s">
        <v>39</v>
      </c>
      <c r="C76" s="2">
        <v>79</v>
      </c>
      <c r="D76" s="2" t="e">
        <f>LOOKUP(C76,#REF!:#REF!,#REF!:#REF!)</f>
        <v>#REF!</v>
      </c>
      <c r="E76" s="5" t="e">
        <f t="shared" si="2"/>
        <v>#REF!</v>
      </c>
      <c r="F76" s="4" t="e">
        <f>IF(D76&gt;=#REF!,"КМС",IF(D76&gt;=#REF!,"1",IF(D76&gt;=#REF!,"2",IF(D76&gt;=#REF!,"3","-"))))</f>
        <v>#REF!</v>
      </c>
    </row>
    <row r="77" spans="1:6" ht="21" customHeight="1" thickBot="1">
      <c r="A77" s="1" t="s">
        <v>8</v>
      </c>
      <c r="B77" s="6" t="s">
        <v>138</v>
      </c>
      <c r="C77" s="2">
        <v>79</v>
      </c>
      <c r="D77" s="2" t="e">
        <f>LOOKUP(C77,#REF!:#REF!,#REF!:#REF!)</f>
        <v>#REF!</v>
      </c>
      <c r="E77" s="5" t="e">
        <f t="shared" si="2"/>
        <v>#REF!</v>
      </c>
      <c r="F77" s="4" t="e">
        <f>IF(D77&gt;=#REF!,"КМС",IF(D77&gt;=#REF!,"1",IF(D77&gt;=#REF!,"2",IF(D77&gt;=#REF!,"3","-"))))</f>
        <v>#REF!</v>
      </c>
    </row>
    <row r="78" spans="1:6" ht="21" customHeight="1" thickBot="1">
      <c r="A78" s="1" t="s">
        <v>8</v>
      </c>
      <c r="B78" s="6" t="s">
        <v>153</v>
      </c>
      <c r="C78" s="2">
        <v>79</v>
      </c>
      <c r="D78" s="2" t="e">
        <f>LOOKUP(C78,#REF!:#REF!,#REF!:#REF!)</f>
        <v>#REF!</v>
      </c>
      <c r="E78" s="5" t="e">
        <f t="shared" si="2"/>
        <v>#REF!</v>
      </c>
      <c r="F78" s="4" t="e">
        <f>IF(D78&gt;=#REF!,"КМС",IF(D78&gt;=#REF!,"1",IF(D78&gt;=#REF!,"2",IF(D78&gt;=#REF!,"3","-"))))</f>
        <v>#REF!</v>
      </c>
    </row>
    <row r="79" spans="1:6" ht="21" customHeight="1" thickBot="1">
      <c r="A79" s="1" t="s">
        <v>8</v>
      </c>
      <c r="B79" s="6" t="s">
        <v>100</v>
      </c>
      <c r="C79" s="2">
        <v>79</v>
      </c>
      <c r="D79" s="2" t="e">
        <f>LOOKUP(C79,#REF!:#REF!,#REF!:#REF!)</f>
        <v>#REF!</v>
      </c>
      <c r="E79" s="5" t="e">
        <f t="shared" si="2"/>
        <v>#REF!</v>
      </c>
      <c r="F79" s="4" t="e">
        <f>IF(D79&gt;=#REF!,"КМС",IF(D79&gt;=#REF!,"1",IF(D79&gt;=#REF!,"2",IF(D79&gt;=#REF!,"3","-"))))</f>
        <v>#REF!</v>
      </c>
    </row>
    <row r="80" spans="1:6" ht="21" customHeight="1" thickBot="1">
      <c r="A80" s="1" t="s">
        <v>9</v>
      </c>
      <c r="B80" s="6" t="s">
        <v>25</v>
      </c>
      <c r="C80" s="2">
        <v>79</v>
      </c>
      <c r="D80" s="2" t="e">
        <f>LOOKUP(C80,#REF!:#REF!,#REF!:#REF!)</f>
        <v>#REF!</v>
      </c>
      <c r="E80" s="5" t="e">
        <f t="shared" si="2"/>
        <v>#REF!</v>
      </c>
      <c r="F80" s="4" t="e">
        <f>IF(D80&gt;=#REF!,"КМС",IF(D80&gt;=#REF!,"1",IF(D80&gt;=#REF!,"2",IF(D80&gt;=#REF!,"3","-"))))</f>
        <v>#REF!</v>
      </c>
    </row>
    <row r="81" spans="1:6" ht="21" customHeight="1" thickBot="1">
      <c r="A81" s="1" t="s">
        <v>5</v>
      </c>
      <c r="B81" s="6" t="s">
        <v>11</v>
      </c>
      <c r="C81" s="2">
        <v>78</v>
      </c>
      <c r="D81" s="2" t="e">
        <f>LOOKUP(C81,#REF!:#REF!,#REF!:#REF!)</f>
        <v>#REF!</v>
      </c>
      <c r="E81" s="5" t="e">
        <f t="shared" si="2"/>
        <v>#REF!</v>
      </c>
      <c r="F81" s="4" t="e">
        <f>IF(D81&gt;=#REF!,"КМС",IF(D81&gt;=#REF!,"1",IF(D81&gt;=#REF!,"2",IF(D81&gt;=#REF!,"3","-"))))</f>
        <v>#REF!</v>
      </c>
    </row>
    <row r="82" spans="1:6" ht="21" customHeight="1" thickBot="1">
      <c r="A82" s="1" t="s">
        <v>5</v>
      </c>
      <c r="B82" s="6" t="s">
        <v>136</v>
      </c>
      <c r="C82" s="2">
        <v>78</v>
      </c>
      <c r="D82" s="2" t="e">
        <f>LOOKUP(C82,#REF!:#REF!,#REF!:#REF!)</f>
        <v>#REF!</v>
      </c>
      <c r="E82" s="5" t="e">
        <f t="shared" si="2"/>
        <v>#REF!</v>
      </c>
      <c r="F82" s="4" t="e">
        <f>IF(D82&gt;=#REF!,"КМС",IF(D82&gt;=#REF!,"1",IF(D82&gt;=#REF!,"2",IF(D82&gt;=#REF!,"3","-"))))</f>
        <v>#REF!</v>
      </c>
    </row>
    <row r="83" spans="1:6" ht="21" customHeight="1" thickBot="1">
      <c r="A83" s="1" t="s">
        <v>5</v>
      </c>
      <c r="B83" s="6" t="s">
        <v>152</v>
      </c>
      <c r="C83" s="2">
        <v>78</v>
      </c>
      <c r="D83" s="2" t="e">
        <f>LOOKUP(C83,#REF!:#REF!,#REF!:#REF!)</f>
        <v>#REF!</v>
      </c>
      <c r="E83" s="5" t="e">
        <f t="shared" si="2"/>
        <v>#REF!</v>
      </c>
      <c r="F83" s="4" t="e">
        <f>IF(D83&gt;=#REF!,"КМС",IF(D83&gt;=#REF!,"1",IF(D83&gt;=#REF!,"2",IF(D83&gt;=#REF!,"3","-"))))</f>
        <v>#REF!</v>
      </c>
    </row>
    <row r="84" spans="1:6" ht="21" customHeight="1" thickBot="1">
      <c r="A84" s="1" t="s">
        <v>5</v>
      </c>
      <c r="B84" s="6" t="s">
        <v>51</v>
      </c>
      <c r="C84" s="2">
        <v>78</v>
      </c>
      <c r="D84" s="2" t="e">
        <f>LOOKUP(C84,#REF!:#REF!,#REF!:#REF!)</f>
        <v>#REF!</v>
      </c>
      <c r="E84" s="5" t="e">
        <f t="shared" si="2"/>
        <v>#REF!</v>
      </c>
      <c r="F84" s="4" t="e">
        <f>IF(D84&gt;=#REF!,"КМС",IF(D84&gt;=#REF!,"1",IF(D84&gt;=#REF!,"2",IF(D84&gt;=#REF!,"3","-"))))</f>
        <v>#REF!</v>
      </c>
    </row>
    <row r="85" spans="1:6" ht="21" customHeight="1" thickBot="1">
      <c r="A85" s="1" t="s">
        <v>19</v>
      </c>
      <c r="B85" s="6" t="s">
        <v>129</v>
      </c>
      <c r="C85" s="2">
        <v>78</v>
      </c>
      <c r="D85" s="2" t="e">
        <f>LOOKUP(C85,#REF!:#REF!,#REF!:#REF!)</f>
        <v>#REF!</v>
      </c>
      <c r="E85" s="5" t="e">
        <f t="shared" si="2"/>
        <v>#REF!</v>
      </c>
      <c r="F85" s="4" t="e">
        <f>IF(D85&gt;=#REF!,"КМС",IF(D85&gt;=#REF!,"1",IF(D85&gt;=#REF!,"2",IF(D85&gt;=#REF!,"3","-"))))</f>
        <v>#REF!</v>
      </c>
    </row>
    <row r="86" spans="1:6" ht="21" customHeight="1" thickBot="1">
      <c r="A86" s="1" t="s">
        <v>16</v>
      </c>
      <c r="B86" s="6" t="s">
        <v>18</v>
      </c>
      <c r="C86" s="2">
        <v>78</v>
      </c>
      <c r="D86" s="2" t="e">
        <f>LOOKUP(C86,#REF!:#REF!,#REF!:#REF!)</f>
        <v>#REF!</v>
      </c>
      <c r="E86" s="5" t="e">
        <f t="shared" si="2"/>
        <v>#REF!</v>
      </c>
      <c r="F86" s="4" t="e">
        <f>IF(D86&gt;=#REF!,"КМС",IF(D86&gt;=#REF!,"1",IF(D86&gt;=#REF!,"2",IF(D86&gt;=#REF!,"3","-"))))</f>
        <v>#REF!</v>
      </c>
    </row>
    <row r="87" spans="1:6" ht="21" customHeight="1" thickBot="1">
      <c r="A87" s="1" t="s">
        <v>16</v>
      </c>
      <c r="B87" s="6" t="s">
        <v>127</v>
      </c>
      <c r="C87" s="2">
        <v>78</v>
      </c>
      <c r="D87" s="2" t="e">
        <f>LOOKUP(C87,#REF!:#REF!,#REF!:#REF!)</f>
        <v>#REF!</v>
      </c>
      <c r="E87" s="5" t="e">
        <f t="shared" si="2"/>
        <v>#REF!</v>
      </c>
      <c r="F87" s="4" t="e">
        <f>IF(D87&gt;=#REF!,"КМС",IF(D87&gt;=#REF!,"1",IF(D87&gt;=#REF!,"2",IF(D87&gt;=#REF!,"3","-"))))</f>
        <v>#REF!</v>
      </c>
    </row>
    <row r="88" spans="1:6" ht="21" customHeight="1" thickBot="1">
      <c r="A88" s="1" t="s">
        <v>34</v>
      </c>
      <c r="B88" s="6" t="s">
        <v>116</v>
      </c>
      <c r="C88" s="2">
        <v>76</v>
      </c>
      <c r="D88" s="2" t="e">
        <f>LOOKUP(C88,#REF!:#REF!,#REF!:#REF!)</f>
        <v>#REF!</v>
      </c>
      <c r="E88" s="5" t="e">
        <f t="shared" si="2"/>
        <v>#REF!</v>
      </c>
      <c r="F88" s="4" t="e">
        <f>IF(D88&gt;=#REF!,"КМС",IF(D88&gt;=#REF!,"1",IF(D88&gt;=#REF!,"2",IF(D88&gt;=#REF!,"3","-"))))</f>
        <v>#REF!</v>
      </c>
    </row>
    <row r="89" spans="1:6" ht="21" customHeight="1" thickBot="1">
      <c r="A89" s="1" t="s">
        <v>34</v>
      </c>
      <c r="B89" s="6" t="s">
        <v>59</v>
      </c>
      <c r="C89" s="2">
        <v>76</v>
      </c>
      <c r="D89" s="2" t="e">
        <f>LOOKUP(C89,#REF!:#REF!,#REF!:#REF!)</f>
        <v>#REF!</v>
      </c>
      <c r="E89" s="5" t="e">
        <f t="shared" si="2"/>
        <v>#REF!</v>
      </c>
      <c r="F89" s="4" t="e">
        <f>IF(D89&gt;=#REF!,"КМС",IF(D89&gt;=#REF!,"1",IF(D89&gt;=#REF!,"2",IF(D89&gt;=#REF!,"3","-"))))</f>
        <v>#REF!</v>
      </c>
    </row>
    <row r="90" spans="1:6" ht="21" customHeight="1" thickBot="1">
      <c r="A90" s="1" t="s">
        <v>5</v>
      </c>
      <c r="B90" s="6" t="s">
        <v>30</v>
      </c>
      <c r="C90" s="2">
        <v>76</v>
      </c>
      <c r="D90" s="2" t="e">
        <f>LOOKUP(C90,#REF!:#REF!,#REF!:#REF!)</f>
        <v>#REF!</v>
      </c>
      <c r="E90" s="5" t="e">
        <f t="shared" si="2"/>
        <v>#REF!</v>
      </c>
      <c r="F90" s="4" t="e">
        <f>IF(D90&gt;=#REF!,"КМС",IF(D90&gt;=#REF!,"1",IF(D90&gt;=#REF!,"2",IF(D90&gt;=#REF!,"3","-"))))</f>
        <v>#REF!</v>
      </c>
    </row>
    <row r="91" spans="1:6" ht="21" customHeight="1" thickBot="1">
      <c r="A91" s="1" t="s">
        <v>8</v>
      </c>
      <c r="B91" s="6" t="s">
        <v>95</v>
      </c>
      <c r="C91" s="2">
        <v>76</v>
      </c>
      <c r="D91" s="2" t="e">
        <f>LOOKUP(C91,#REF!:#REF!,#REF!:#REF!)</f>
        <v>#REF!</v>
      </c>
      <c r="E91" s="5" t="e">
        <f t="shared" si="2"/>
        <v>#REF!</v>
      </c>
      <c r="F91" s="4" t="e">
        <f>IF(D91&gt;=#REF!,"КМС",IF(D91&gt;=#REF!,"1",IF(D91&gt;=#REF!,"2",IF(D91&gt;=#REF!,"3","-"))))</f>
        <v>#REF!</v>
      </c>
    </row>
    <row r="92" spans="1:6" ht="21" customHeight="1" thickBot="1">
      <c r="A92" s="1" t="s">
        <v>16</v>
      </c>
      <c r="B92" s="6" t="s">
        <v>148</v>
      </c>
      <c r="C92" s="2">
        <v>76</v>
      </c>
      <c r="D92" s="2" t="e">
        <f>LOOKUP(C92,#REF!:#REF!,#REF!:#REF!)</f>
        <v>#REF!</v>
      </c>
      <c r="E92" s="5" t="e">
        <f t="shared" si="2"/>
        <v>#REF!</v>
      </c>
      <c r="F92" s="4" t="e">
        <f>IF(D92&gt;=#REF!,"КМС",IF(D92&gt;=#REF!,"1",IF(D92&gt;=#REF!,"2",IF(D92&gt;=#REF!,"3","-"))))</f>
        <v>#REF!</v>
      </c>
    </row>
    <row r="93" spans="1:6" ht="21" customHeight="1" thickBot="1">
      <c r="A93" s="1" t="s">
        <v>16</v>
      </c>
      <c r="B93" s="6" t="s">
        <v>104</v>
      </c>
      <c r="C93" s="2">
        <v>76</v>
      </c>
      <c r="D93" s="2" t="e">
        <f>LOOKUP(C93,#REF!:#REF!,#REF!:#REF!)</f>
        <v>#REF!</v>
      </c>
      <c r="E93" s="5" t="e">
        <f t="shared" si="2"/>
        <v>#REF!</v>
      </c>
      <c r="F93" s="4" t="e">
        <f>IF(D93&gt;=#REF!,"КМС",IF(D93&gt;=#REF!,"1",IF(D93&gt;=#REF!,"2",IF(D93&gt;=#REF!,"3","-"))))</f>
        <v>#REF!</v>
      </c>
    </row>
    <row r="94" spans="1:6" ht="21" customHeight="1" thickBot="1">
      <c r="A94" s="1" t="s">
        <v>34</v>
      </c>
      <c r="B94" s="6" t="s">
        <v>169</v>
      </c>
      <c r="C94" s="2">
        <v>75</v>
      </c>
      <c r="D94" s="2" t="e">
        <f>LOOKUP(C94,#REF!:#REF!,#REF!:#REF!)</f>
        <v>#REF!</v>
      </c>
      <c r="E94" s="5" t="e">
        <f t="shared" si="2"/>
        <v>#REF!</v>
      </c>
      <c r="F94" s="4" t="e">
        <f>IF(D94&gt;=#REF!,"КМС",IF(D94&gt;=#REF!,"1",IF(D94&gt;=#REF!,"2",IF(D94&gt;=#REF!,"3","-"))))</f>
        <v>#REF!</v>
      </c>
    </row>
    <row r="95" spans="1:6" ht="21" customHeight="1" thickBot="1">
      <c r="A95" s="1" t="s">
        <v>5</v>
      </c>
      <c r="B95" s="6" t="s">
        <v>15</v>
      </c>
      <c r="C95" s="2">
        <v>75</v>
      </c>
      <c r="D95" s="2" t="e">
        <f>LOOKUP(C95,#REF!:#REF!,#REF!:#REF!)</f>
        <v>#REF!</v>
      </c>
      <c r="E95" s="5" t="e">
        <f t="shared" si="2"/>
        <v>#REF!</v>
      </c>
      <c r="F95" s="4" t="e">
        <f>IF(D95&gt;=#REF!,"КМС",IF(D95&gt;=#REF!,"1",IF(D95&gt;=#REF!,"2",IF(D95&gt;=#REF!,"3","-"))))</f>
        <v>#REF!</v>
      </c>
    </row>
    <row r="96" spans="1:6" ht="21" customHeight="1" thickBot="1">
      <c r="A96" s="1" t="s">
        <v>5</v>
      </c>
      <c r="B96" s="6" t="s">
        <v>27</v>
      </c>
      <c r="C96" s="2">
        <v>75</v>
      </c>
      <c r="D96" s="2" t="e">
        <f>LOOKUP(C96,#REF!:#REF!,#REF!:#REF!)</f>
        <v>#REF!</v>
      </c>
      <c r="E96" s="5" t="e">
        <f t="shared" si="2"/>
        <v>#REF!</v>
      </c>
      <c r="F96" s="4" t="e">
        <f>IF(D96&gt;=#REF!,"КМС",IF(D96&gt;=#REF!,"1",IF(D96&gt;=#REF!,"2",IF(D96&gt;=#REF!,"3","-"))))</f>
        <v>#REF!</v>
      </c>
    </row>
    <row r="97" spans="1:6" ht="21" customHeight="1" thickBot="1">
      <c r="A97" s="1" t="s">
        <v>5</v>
      </c>
      <c r="B97" s="6" t="s">
        <v>52</v>
      </c>
      <c r="C97" s="2">
        <v>75</v>
      </c>
      <c r="D97" s="2" t="e">
        <f>LOOKUP(C97,#REF!:#REF!,#REF!:#REF!)</f>
        <v>#REF!</v>
      </c>
      <c r="E97" s="5" t="e">
        <f t="shared" si="2"/>
        <v>#REF!</v>
      </c>
      <c r="F97" s="4" t="e">
        <f>IF(D97&gt;=#REF!,"КМС",IF(D97&gt;=#REF!,"1",IF(D97&gt;=#REF!,"2",IF(D97&gt;=#REF!,"3","-"))))</f>
        <v>#REF!</v>
      </c>
    </row>
    <row r="98" spans="1:6" ht="21" customHeight="1" thickBot="1">
      <c r="A98" s="1" t="s">
        <v>8</v>
      </c>
      <c r="B98" s="6" t="s">
        <v>180</v>
      </c>
      <c r="C98" s="2">
        <v>75</v>
      </c>
      <c r="D98" s="2" t="e">
        <f>LOOKUP(C98,#REF!:#REF!,#REF!:#REF!)</f>
        <v>#REF!</v>
      </c>
      <c r="E98" s="5" t="e">
        <f t="shared" si="2"/>
        <v>#REF!</v>
      </c>
      <c r="F98" s="4" t="e">
        <f>IF(D98&gt;=#REF!,"КМС",IF(D98&gt;=#REF!,"1",IF(D98&gt;=#REF!,"2",IF(D98&gt;=#REF!,"3","-"))))</f>
        <v>#REF!</v>
      </c>
    </row>
    <row r="99" spans="1:6" ht="21" customHeight="1" thickBot="1">
      <c r="A99" s="1" t="s">
        <v>8</v>
      </c>
      <c r="B99" s="6" t="s">
        <v>93</v>
      </c>
      <c r="C99" s="2">
        <v>75</v>
      </c>
      <c r="D99" s="2" t="e">
        <f>LOOKUP(C99,#REF!:#REF!,#REF!:#REF!)</f>
        <v>#REF!</v>
      </c>
      <c r="E99" s="5" t="e">
        <f t="shared" si="2"/>
        <v>#REF!</v>
      </c>
      <c r="F99" s="4" t="e">
        <f>IF(D99&gt;=#REF!,"КМС",IF(D99&gt;=#REF!,"1",IF(D99&gt;=#REF!,"2",IF(D99&gt;=#REF!,"3","-"))))</f>
        <v>#REF!</v>
      </c>
    </row>
    <row r="100" spans="1:6" ht="21" customHeight="1" thickBot="1">
      <c r="A100" s="1" t="s">
        <v>9</v>
      </c>
      <c r="B100" s="6" t="s">
        <v>97</v>
      </c>
      <c r="C100" s="2">
        <v>75</v>
      </c>
      <c r="D100" s="2" t="e">
        <f>LOOKUP(C100,#REF!:#REF!,#REF!:#REF!)</f>
        <v>#REF!</v>
      </c>
      <c r="E100" s="5" t="e">
        <f t="shared" si="2"/>
        <v>#REF!</v>
      </c>
      <c r="F100" s="4" t="e">
        <f>IF(D100&gt;=#REF!,"КМС",IF(D100&gt;=#REF!,"1",IF(D100&gt;=#REF!,"2",IF(D100&gt;=#REF!,"3","-"))))</f>
        <v>#REF!</v>
      </c>
    </row>
    <row r="101" spans="1:6" ht="21" customHeight="1" thickBot="1">
      <c r="A101" s="1" t="s">
        <v>16</v>
      </c>
      <c r="B101" s="6" t="s">
        <v>151</v>
      </c>
      <c r="C101" s="2">
        <v>75</v>
      </c>
      <c r="D101" s="2" t="e">
        <f>LOOKUP(C101,#REF!:#REF!,#REF!:#REF!)</f>
        <v>#REF!</v>
      </c>
      <c r="E101" s="5" t="e">
        <f t="shared" si="2"/>
        <v>#REF!</v>
      </c>
      <c r="F101" s="4" t="e">
        <f>IF(D101&gt;=#REF!,"КМС",IF(D101&gt;=#REF!,"1",IF(D101&gt;=#REF!,"2",IF(D101&gt;=#REF!,"3","-"))))</f>
        <v>#REF!</v>
      </c>
    </row>
    <row r="102" spans="1:6" ht="21" customHeight="1" thickBot="1">
      <c r="A102" s="1" t="s">
        <v>16</v>
      </c>
      <c r="B102" s="6" t="s">
        <v>166</v>
      </c>
      <c r="C102" s="2">
        <v>75</v>
      </c>
      <c r="D102" s="2" t="e">
        <f>LOOKUP(C102,#REF!:#REF!,#REF!:#REF!)</f>
        <v>#REF!</v>
      </c>
      <c r="E102" s="5" t="e">
        <f t="shared" si="2"/>
        <v>#REF!</v>
      </c>
      <c r="F102" s="4" t="e">
        <f>IF(D102&gt;=#REF!,"КМС",IF(D102&gt;=#REF!,"1",IF(D102&gt;=#REF!,"2",IF(D102&gt;=#REF!,"3","-"))))</f>
        <v>#REF!</v>
      </c>
    </row>
    <row r="103" spans="1:6" ht="21" customHeight="1" thickBot="1">
      <c r="A103" s="1" t="s">
        <v>9</v>
      </c>
      <c r="B103" s="6" t="s">
        <v>10</v>
      </c>
      <c r="C103" s="2">
        <v>74</v>
      </c>
      <c r="D103" s="2" t="e">
        <f>LOOKUP(C103,#REF!:#REF!,#REF!:#REF!)</f>
        <v>#REF!</v>
      </c>
      <c r="E103" s="5" t="e">
        <f t="shared" si="2"/>
        <v>#REF!</v>
      </c>
      <c r="F103" s="4" t="e">
        <f>IF(D103&gt;=#REF!,"КМС",IF(D103&gt;=#REF!,"1",IF(D103&gt;=#REF!,"2",IF(D103&gt;=#REF!,"3","-"))))</f>
        <v>#REF!</v>
      </c>
    </row>
    <row r="104" spans="1:6" ht="21" customHeight="1" thickBot="1">
      <c r="A104" s="1" t="s">
        <v>12</v>
      </c>
      <c r="B104" s="6" t="s">
        <v>82</v>
      </c>
      <c r="C104" s="2">
        <v>74</v>
      </c>
      <c r="D104" s="2" t="e">
        <f>LOOKUP(C104,#REF!:#REF!,#REF!:#REF!)</f>
        <v>#REF!</v>
      </c>
      <c r="E104" s="5" t="e">
        <f t="shared" ref="E104:E135" si="3" xml:space="preserve"> RANK(D104,$D$4:$D$173,0)</f>
        <v>#REF!</v>
      </c>
      <c r="F104" s="4" t="e">
        <f>IF(D104&gt;=#REF!,"КМС",IF(D104&gt;=#REF!,"1",IF(D104&gt;=#REF!,"2",IF(D104&gt;=#REF!,"3","-"))))</f>
        <v>#REF!</v>
      </c>
    </row>
    <row r="105" spans="1:6" ht="21" customHeight="1" thickBot="1">
      <c r="A105" s="1" t="s">
        <v>8</v>
      </c>
      <c r="B105" s="6" t="s">
        <v>24</v>
      </c>
      <c r="C105" s="2">
        <v>73</v>
      </c>
      <c r="D105" s="2" t="e">
        <f>LOOKUP(C105,#REF!:#REF!,#REF!:#REF!)</f>
        <v>#REF!</v>
      </c>
      <c r="E105" s="5" t="e">
        <f t="shared" si="3"/>
        <v>#REF!</v>
      </c>
      <c r="F105" s="4" t="e">
        <f>IF(D105&gt;=#REF!,"КМС",IF(D105&gt;=#REF!,"1",IF(D105&gt;=#REF!,"2",IF(D105&gt;=#REF!,"3","-"))))</f>
        <v>#REF!</v>
      </c>
    </row>
    <row r="106" spans="1:6" ht="21" customHeight="1" thickBot="1">
      <c r="A106" s="1" t="s">
        <v>9</v>
      </c>
      <c r="B106" s="6" t="s">
        <v>183</v>
      </c>
      <c r="C106" s="2">
        <v>73</v>
      </c>
      <c r="D106" s="2" t="e">
        <f>LOOKUP(C106,#REF!:#REF!,#REF!:#REF!)</f>
        <v>#REF!</v>
      </c>
      <c r="E106" s="5" t="e">
        <f t="shared" si="3"/>
        <v>#REF!</v>
      </c>
      <c r="F106" s="4" t="e">
        <f>IF(D106&gt;=#REF!,"КМС",IF(D106&gt;=#REF!,"1",IF(D106&gt;=#REF!,"2",IF(D106&gt;=#REF!,"3","-"))))</f>
        <v>#REF!</v>
      </c>
    </row>
    <row r="107" spans="1:6" ht="21" customHeight="1" thickBot="1">
      <c r="A107" s="1" t="s">
        <v>16</v>
      </c>
      <c r="B107" s="6" t="s">
        <v>115</v>
      </c>
      <c r="C107" s="2">
        <v>73</v>
      </c>
      <c r="D107" s="2" t="e">
        <f>LOOKUP(C107,#REF!:#REF!,#REF!:#REF!)</f>
        <v>#REF!</v>
      </c>
      <c r="E107" s="5" t="e">
        <f t="shared" si="3"/>
        <v>#REF!</v>
      </c>
      <c r="F107" s="4" t="e">
        <f>IF(D107&gt;=#REF!,"КМС",IF(D107&gt;=#REF!,"1",IF(D107&gt;=#REF!,"2",IF(D107&gt;=#REF!,"3","-"))))</f>
        <v>#REF!</v>
      </c>
    </row>
    <row r="108" spans="1:6" ht="21" customHeight="1" thickBot="1">
      <c r="A108" s="1" t="s">
        <v>34</v>
      </c>
      <c r="B108" s="6" t="s">
        <v>26</v>
      </c>
      <c r="C108" s="2">
        <v>71</v>
      </c>
      <c r="D108" s="2" t="e">
        <f>LOOKUP(C108,#REF!:#REF!,#REF!:#REF!)</f>
        <v>#REF!</v>
      </c>
      <c r="E108" s="5" t="e">
        <f t="shared" si="3"/>
        <v>#REF!</v>
      </c>
      <c r="F108" s="4" t="e">
        <f>IF(D108&gt;=#REF!,"КМС",IF(D108&gt;=#REF!,"1",IF(D108&gt;=#REF!,"2",IF(D108&gt;=#REF!,"3","-"))))</f>
        <v>#REF!</v>
      </c>
    </row>
    <row r="109" spans="1:6" ht="21" customHeight="1" thickBot="1">
      <c r="A109" s="1" t="s">
        <v>16</v>
      </c>
      <c r="B109" s="6" t="s">
        <v>195</v>
      </c>
      <c r="C109" s="2">
        <v>71</v>
      </c>
      <c r="D109" s="2" t="e">
        <f>LOOKUP(C109,#REF!:#REF!,#REF!:#REF!)</f>
        <v>#REF!</v>
      </c>
      <c r="E109" s="5" t="e">
        <f t="shared" si="3"/>
        <v>#REF!</v>
      </c>
      <c r="F109" s="4" t="e">
        <f>IF(D109&gt;=#REF!,"КМС",IF(D109&gt;=#REF!,"1",IF(D109&gt;=#REF!,"2",IF(D109&gt;=#REF!,"3","-"))))</f>
        <v>#REF!</v>
      </c>
    </row>
    <row r="110" spans="1:6" ht="21" customHeight="1" thickBot="1">
      <c r="A110" s="1" t="s">
        <v>9</v>
      </c>
      <c r="B110" s="6" t="s">
        <v>44</v>
      </c>
      <c r="C110" s="2">
        <v>70</v>
      </c>
      <c r="D110" s="2" t="e">
        <f>LOOKUP(C110,#REF!:#REF!,#REF!:#REF!)</f>
        <v>#REF!</v>
      </c>
      <c r="E110" s="5" t="e">
        <f t="shared" si="3"/>
        <v>#REF!</v>
      </c>
      <c r="F110" s="4" t="e">
        <f>IF(D110&gt;=#REF!,"КМС",IF(D110&gt;=#REF!,"1",IF(D110&gt;=#REF!,"2",IF(D110&gt;=#REF!,"3","-"))))</f>
        <v>#REF!</v>
      </c>
    </row>
    <row r="111" spans="1:6" ht="21" customHeight="1" thickBot="1">
      <c r="A111" s="1" t="s">
        <v>16</v>
      </c>
      <c r="B111" s="6" t="s">
        <v>164</v>
      </c>
      <c r="C111" s="2">
        <v>70</v>
      </c>
      <c r="D111" s="2" t="e">
        <f>LOOKUP(C111,#REF!:#REF!,#REF!:#REF!)</f>
        <v>#REF!</v>
      </c>
      <c r="E111" s="5" t="e">
        <f t="shared" si="3"/>
        <v>#REF!</v>
      </c>
      <c r="F111" s="4" t="e">
        <f>IF(D111&gt;=#REF!,"КМС",IF(D111&gt;=#REF!,"1",IF(D111&gt;=#REF!,"2",IF(D111&gt;=#REF!,"3","-"))))</f>
        <v>#REF!</v>
      </c>
    </row>
    <row r="112" spans="1:6" ht="21" customHeight="1" thickBot="1">
      <c r="A112" s="1" t="s">
        <v>9</v>
      </c>
      <c r="B112" s="6" t="s">
        <v>60</v>
      </c>
      <c r="C112" s="2">
        <v>69</v>
      </c>
      <c r="D112" s="2" t="e">
        <f>LOOKUP(C112,#REF!:#REF!,#REF!:#REF!)</f>
        <v>#REF!</v>
      </c>
      <c r="E112" s="5" t="e">
        <f t="shared" si="3"/>
        <v>#REF!</v>
      </c>
      <c r="F112" s="4" t="e">
        <f>IF(D112&gt;=#REF!,"КМС",IF(D112&gt;=#REF!,"1",IF(D112&gt;=#REF!,"2",IF(D112&gt;=#REF!,"3","-"))))</f>
        <v>#REF!</v>
      </c>
    </row>
    <row r="113" spans="1:6" ht="21" customHeight="1" thickBot="1">
      <c r="A113" s="1" t="s">
        <v>8</v>
      </c>
      <c r="B113" s="6" t="s">
        <v>133</v>
      </c>
      <c r="C113" s="2">
        <v>68</v>
      </c>
      <c r="D113" s="2" t="e">
        <f>LOOKUP(C113,#REF!:#REF!,#REF!:#REF!)</f>
        <v>#REF!</v>
      </c>
      <c r="E113" s="5" t="e">
        <f t="shared" si="3"/>
        <v>#REF!</v>
      </c>
      <c r="F113" s="4" t="e">
        <f>IF(D113&gt;=#REF!,"КМС",IF(D113&gt;=#REF!,"1",IF(D113&gt;=#REF!,"2",IF(D113&gt;=#REF!,"3","-"))))</f>
        <v>#REF!</v>
      </c>
    </row>
    <row r="114" spans="1:6" ht="21" customHeight="1" thickBot="1">
      <c r="A114" s="1" t="s">
        <v>8</v>
      </c>
      <c r="B114" s="6" t="s">
        <v>49</v>
      </c>
      <c r="C114" s="2">
        <v>68</v>
      </c>
      <c r="D114" s="2" t="e">
        <f>LOOKUP(C114,#REF!:#REF!,#REF!:#REF!)</f>
        <v>#REF!</v>
      </c>
      <c r="E114" s="5" t="e">
        <f t="shared" si="3"/>
        <v>#REF!</v>
      </c>
      <c r="F114" s="4" t="e">
        <f>IF(D114&gt;=#REF!,"КМС",IF(D114&gt;=#REF!,"1",IF(D114&gt;=#REF!,"2",IF(D114&gt;=#REF!,"3","-"))))</f>
        <v>#REF!</v>
      </c>
    </row>
    <row r="115" spans="1:6" ht="21" customHeight="1" thickBot="1">
      <c r="A115" s="1" t="s">
        <v>16</v>
      </c>
      <c r="B115" s="6" t="s">
        <v>140</v>
      </c>
      <c r="C115" s="2">
        <v>68</v>
      </c>
      <c r="D115" s="2" t="e">
        <f>LOOKUP(C115,#REF!:#REF!,#REF!:#REF!)</f>
        <v>#REF!</v>
      </c>
      <c r="E115" s="5" t="e">
        <f t="shared" si="3"/>
        <v>#REF!</v>
      </c>
      <c r="F115" s="4" t="e">
        <f>IF(D115&gt;=#REF!,"КМС",IF(D115&gt;=#REF!,"1",IF(D115&gt;=#REF!,"2",IF(D115&gt;=#REF!,"3","-"))))</f>
        <v>#REF!</v>
      </c>
    </row>
    <row r="116" spans="1:6" ht="21" customHeight="1" thickBot="1">
      <c r="A116" s="1" t="s">
        <v>12</v>
      </c>
      <c r="B116" s="6" t="s">
        <v>106</v>
      </c>
      <c r="C116" s="2">
        <v>68</v>
      </c>
      <c r="D116" s="2" t="e">
        <f>LOOKUP(C116,#REF!:#REF!,#REF!:#REF!)</f>
        <v>#REF!</v>
      </c>
      <c r="E116" s="5" t="e">
        <f t="shared" si="3"/>
        <v>#REF!</v>
      </c>
      <c r="F116" s="4" t="e">
        <f>IF(D116&gt;=#REF!,"КМС",IF(D116&gt;=#REF!,"1",IF(D116&gt;=#REF!,"2",IF(D116&gt;=#REF!,"3","-"))))</f>
        <v>#REF!</v>
      </c>
    </row>
    <row r="117" spans="1:6" ht="21" customHeight="1" thickBot="1">
      <c r="A117" s="1" t="s">
        <v>9</v>
      </c>
      <c r="B117" s="6" t="s">
        <v>110</v>
      </c>
      <c r="C117" s="2">
        <v>67</v>
      </c>
      <c r="D117" s="2" t="e">
        <f>LOOKUP(C117,#REF!:#REF!,#REF!:#REF!)</f>
        <v>#REF!</v>
      </c>
      <c r="E117" s="5" t="e">
        <f t="shared" si="3"/>
        <v>#REF!</v>
      </c>
      <c r="F117" s="4" t="e">
        <f>IF(D117&gt;=#REF!,"КМС",IF(D117&gt;=#REF!,"1",IF(D117&gt;=#REF!,"2",IF(D117&gt;=#REF!,"3","-"))))</f>
        <v>#REF!</v>
      </c>
    </row>
    <row r="118" spans="1:6" ht="21" customHeight="1" thickBot="1">
      <c r="A118" s="1" t="s">
        <v>9</v>
      </c>
      <c r="B118" s="6" t="s">
        <v>122</v>
      </c>
      <c r="C118" s="2">
        <v>67</v>
      </c>
      <c r="D118" s="2" t="e">
        <f>LOOKUP(C118,#REF!:#REF!,#REF!:#REF!)</f>
        <v>#REF!</v>
      </c>
      <c r="E118" s="5" t="e">
        <f t="shared" si="3"/>
        <v>#REF!</v>
      </c>
      <c r="F118" s="4" t="e">
        <f>IF(D118&gt;=#REF!,"КМС",IF(D118&gt;=#REF!,"1",IF(D118&gt;=#REF!,"2",IF(D118&gt;=#REF!,"3","-"))))</f>
        <v>#REF!</v>
      </c>
    </row>
    <row r="119" spans="1:6" ht="21" customHeight="1" thickBot="1">
      <c r="A119" s="1" t="s">
        <v>16</v>
      </c>
      <c r="B119" s="6" t="s">
        <v>160</v>
      </c>
      <c r="C119" s="2">
        <v>67</v>
      </c>
      <c r="D119" s="2" t="e">
        <f>LOOKUP(C119,#REF!:#REF!,#REF!:#REF!)</f>
        <v>#REF!</v>
      </c>
      <c r="E119" s="5" t="e">
        <f t="shared" si="3"/>
        <v>#REF!</v>
      </c>
      <c r="F119" s="4" t="e">
        <f>IF(D119&gt;=#REF!,"КМС",IF(D119&gt;=#REF!,"1",IF(D119&gt;=#REF!,"2",IF(D119&gt;=#REF!,"3","-"))))</f>
        <v>#REF!</v>
      </c>
    </row>
    <row r="120" spans="1:6" ht="21" customHeight="1" thickBot="1">
      <c r="A120" s="1" t="s">
        <v>12</v>
      </c>
      <c r="B120" s="6" t="s">
        <v>14</v>
      </c>
      <c r="C120" s="2">
        <v>67</v>
      </c>
      <c r="D120" s="2" t="e">
        <f>LOOKUP(C120,#REF!:#REF!,#REF!:#REF!)</f>
        <v>#REF!</v>
      </c>
      <c r="E120" s="5" t="e">
        <f t="shared" si="3"/>
        <v>#REF!</v>
      </c>
      <c r="F120" s="4" t="e">
        <f>IF(D120&gt;=#REF!,"КМС",IF(D120&gt;=#REF!,"1",IF(D120&gt;=#REF!,"2",IF(D120&gt;=#REF!,"3","-"))))</f>
        <v>#REF!</v>
      </c>
    </row>
    <row r="121" spans="1:6" ht="21" customHeight="1" thickBot="1">
      <c r="A121" s="1" t="s">
        <v>9</v>
      </c>
      <c r="B121" s="6" t="s">
        <v>172</v>
      </c>
      <c r="C121" s="2">
        <v>66</v>
      </c>
      <c r="D121" s="2" t="e">
        <f>LOOKUP(C121,#REF!:#REF!,#REF!:#REF!)</f>
        <v>#REF!</v>
      </c>
      <c r="E121" s="5" t="e">
        <f t="shared" si="3"/>
        <v>#REF!</v>
      </c>
      <c r="F121" s="4" t="e">
        <f>IF(D121&gt;=#REF!,"КМС",IF(D121&gt;=#REF!,"1",IF(D121&gt;=#REF!,"2",IF(D121&gt;=#REF!,"3","-"))))</f>
        <v>#REF!</v>
      </c>
    </row>
    <row r="122" spans="1:6" ht="21" customHeight="1" thickBot="1">
      <c r="A122" s="1" t="s">
        <v>16</v>
      </c>
      <c r="B122" s="6" t="s">
        <v>56</v>
      </c>
      <c r="C122" s="2">
        <v>66</v>
      </c>
      <c r="D122" s="2" t="e">
        <f>LOOKUP(C122,#REF!:#REF!,#REF!:#REF!)</f>
        <v>#REF!</v>
      </c>
      <c r="E122" s="5" t="e">
        <f t="shared" si="3"/>
        <v>#REF!</v>
      </c>
      <c r="F122" s="4" t="e">
        <f>IF(D122&gt;=#REF!,"КМС",IF(D122&gt;=#REF!,"1",IF(D122&gt;=#REF!,"2",IF(D122&gt;=#REF!,"3","-"))))</f>
        <v>#REF!</v>
      </c>
    </row>
    <row r="123" spans="1:6" ht="21" customHeight="1" thickBot="1">
      <c r="A123" s="1" t="s">
        <v>5</v>
      </c>
      <c r="B123" s="6" t="s">
        <v>137</v>
      </c>
      <c r="C123" s="2">
        <v>65</v>
      </c>
      <c r="D123" s="2" t="e">
        <f>LOOKUP(C123,#REF!:#REF!,#REF!:#REF!)</f>
        <v>#REF!</v>
      </c>
      <c r="E123" s="5" t="e">
        <f t="shared" si="3"/>
        <v>#REF!</v>
      </c>
      <c r="F123" s="4" t="e">
        <f>IF(D123&gt;=#REF!,"КМС",IF(D123&gt;=#REF!,"1",IF(D123&gt;=#REF!,"2",IF(D123&gt;=#REF!,"3","-"))))</f>
        <v>#REF!</v>
      </c>
    </row>
    <row r="124" spans="1:6" ht="21" customHeight="1" thickBot="1">
      <c r="A124" s="1" t="s">
        <v>8</v>
      </c>
      <c r="B124" s="6" t="s">
        <v>22</v>
      </c>
      <c r="C124" s="2">
        <v>65</v>
      </c>
      <c r="D124" s="2" t="e">
        <f>LOOKUP(C124,#REF!:#REF!,#REF!:#REF!)</f>
        <v>#REF!</v>
      </c>
      <c r="E124" s="5" t="e">
        <f t="shared" si="3"/>
        <v>#REF!</v>
      </c>
      <c r="F124" s="4" t="e">
        <f>IF(D124&gt;=#REF!,"КМС",IF(D124&gt;=#REF!,"1",IF(D124&gt;=#REF!,"2",IF(D124&gt;=#REF!,"3","-"))))</f>
        <v>#REF!</v>
      </c>
    </row>
    <row r="125" spans="1:6" ht="21" customHeight="1" thickBot="1">
      <c r="A125" s="1" t="s">
        <v>16</v>
      </c>
      <c r="B125" s="6" t="s">
        <v>42</v>
      </c>
      <c r="C125" s="2">
        <v>65</v>
      </c>
      <c r="D125" s="2" t="e">
        <f>LOOKUP(C125,#REF!:#REF!,#REF!:#REF!)</f>
        <v>#REF!</v>
      </c>
      <c r="E125" s="5" t="e">
        <f t="shared" si="3"/>
        <v>#REF!</v>
      </c>
      <c r="F125" s="4" t="e">
        <f>IF(D125&gt;=#REF!,"КМС",IF(D125&gt;=#REF!,"1",IF(D125&gt;=#REF!,"2",IF(D125&gt;=#REF!,"3","-"))))</f>
        <v>#REF!</v>
      </c>
    </row>
    <row r="126" spans="1:6" ht="21" customHeight="1" thickBot="1">
      <c r="A126" s="1" t="s">
        <v>8</v>
      </c>
      <c r="B126" s="6" t="s">
        <v>190</v>
      </c>
      <c r="C126" s="2">
        <v>64</v>
      </c>
      <c r="D126" s="2" t="e">
        <f>LOOKUP(C126,#REF!:#REF!,#REF!:#REF!)</f>
        <v>#REF!</v>
      </c>
      <c r="E126" s="5" t="e">
        <f t="shared" si="3"/>
        <v>#REF!</v>
      </c>
      <c r="F126" s="4" t="e">
        <f>IF(D126&gt;=#REF!,"КМС",IF(D126&gt;=#REF!,"1",IF(D126&gt;=#REF!,"2",IF(D126&gt;=#REF!,"3","-"))))</f>
        <v>#REF!</v>
      </c>
    </row>
    <row r="127" spans="1:6" ht="21" customHeight="1" thickBot="1">
      <c r="A127" s="1" t="s">
        <v>16</v>
      </c>
      <c r="B127" s="6" t="s">
        <v>128</v>
      </c>
      <c r="C127" s="2">
        <v>64</v>
      </c>
      <c r="D127" s="2" t="e">
        <f>LOOKUP(C127,#REF!:#REF!,#REF!:#REF!)</f>
        <v>#REF!</v>
      </c>
      <c r="E127" s="5" t="e">
        <f t="shared" si="3"/>
        <v>#REF!</v>
      </c>
      <c r="F127" s="4" t="e">
        <f>IF(D127&gt;=#REF!,"КМС",IF(D127&gt;=#REF!,"1",IF(D127&gt;=#REF!,"2",IF(D127&gt;=#REF!,"3","-"))))</f>
        <v>#REF!</v>
      </c>
    </row>
    <row r="128" spans="1:6" ht="21" customHeight="1" thickBot="1">
      <c r="A128" s="1" t="s">
        <v>5</v>
      </c>
      <c r="B128" s="6" t="s">
        <v>130</v>
      </c>
      <c r="C128" s="2">
        <v>63</v>
      </c>
      <c r="D128" s="2" t="e">
        <f>LOOKUP(C128,#REF!:#REF!,#REF!:#REF!)</f>
        <v>#REF!</v>
      </c>
      <c r="E128" s="5" t="e">
        <f t="shared" si="3"/>
        <v>#REF!</v>
      </c>
      <c r="F128" s="4" t="e">
        <f>IF(D128&gt;=#REF!,"КМС",IF(D128&gt;=#REF!,"1",IF(D128&gt;=#REF!,"2",IF(D128&gt;=#REF!,"3","-"))))</f>
        <v>#REF!</v>
      </c>
    </row>
    <row r="129" spans="1:6" ht="21" customHeight="1" thickBot="1">
      <c r="A129" s="1" t="s">
        <v>5</v>
      </c>
      <c r="B129" s="6" t="s">
        <v>43</v>
      </c>
      <c r="C129" s="2">
        <v>63</v>
      </c>
      <c r="D129" s="2" t="e">
        <f>LOOKUP(C129,#REF!:#REF!,#REF!:#REF!)</f>
        <v>#REF!</v>
      </c>
      <c r="E129" s="5" t="e">
        <f t="shared" si="3"/>
        <v>#REF!</v>
      </c>
      <c r="F129" s="4" t="e">
        <f>IF(D129&gt;=#REF!,"КМС",IF(D129&gt;=#REF!,"1",IF(D129&gt;=#REF!,"2",IF(D129&gt;=#REF!,"3","-"))))</f>
        <v>#REF!</v>
      </c>
    </row>
    <row r="130" spans="1:6" ht="21" customHeight="1" thickBot="1">
      <c r="A130" s="1" t="s">
        <v>19</v>
      </c>
      <c r="B130" s="6" t="s">
        <v>144</v>
      </c>
      <c r="C130" s="2">
        <v>63</v>
      </c>
      <c r="D130" s="2" t="e">
        <f>LOOKUP(C130,#REF!:#REF!,#REF!:#REF!)</f>
        <v>#REF!</v>
      </c>
      <c r="E130" s="5" t="e">
        <f t="shared" si="3"/>
        <v>#REF!</v>
      </c>
      <c r="F130" s="4" t="e">
        <f>IF(D130&gt;=#REF!,"КМС",IF(D130&gt;=#REF!,"1",IF(D130&gt;=#REF!,"2",IF(D130&gt;=#REF!,"3","-"))))</f>
        <v>#REF!</v>
      </c>
    </row>
    <row r="131" spans="1:6" ht="21" customHeight="1" thickBot="1">
      <c r="A131" s="1" t="s">
        <v>8</v>
      </c>
      <c r="B131" s="6" t="s">
        <v>40</v>
      </c>
      <c r="C131" s="2">
        <v>62</v>
      </c>
      <c r="D131" s="2" t="e">
        <f>LOOKUP(C131,#REF!:#REF!,#REF!:#REF!)</f>
        <v>#REF!</v>
      </c>
      <c r="E131" s="5" t="e">
        <f t="shared" si="3"/>
        <v>#REF!</v>
      </c>
      <c r="F131" s="4" t="e">
        <f>IF(D131&gt;=#REF!,"КМС",IF(D131&gt;=#REF!,"1",IF(D131&gt;=#REF!,"2",IF(D131&gt;=#REF!,"3","-"))))</f>
        <v>#REF!</v>
      </c>
    </row>
    <row r="132" spans="1:6" ht="21" customHeight="1" thickBot="1">
      <c r="A132" s="1" t="s">
        <v>8</v>
      </c>
      <c r="B132" s="6" t="s">
        <v>47</v>
      </c>
      <c r="C132" s="2">
        <v>62</v>
      </c>
      <c r="D132" s="2" t="e">
        <f>LOOKUP(C132,#REF!:#REF!,#REF!:#REF!)</f>
        <v>#REF!</v>
      </c>
      <c r="E132" s="5" t="e">
        <f t="shared" si="3"/>
        <v>#REF!</v>
      </c>
      <c r="F132" s="4" t="e">
        <f>IF(D132&gt;=#REF!,"КМС",IF(D132&gt;=#REF!,"1",IF(D132&gt;=#REF!,"2",IF(D132&gt;=#REF!,"3","-"))))</f>
        <v>#REF!</v>
      </c>
    </row>
    <row r="133" spans="1:6" ht="21" customHeight="1" thickBot="1">
      <c r="A133" s="1" t="s">
        <v>9</v>
      </c>
      <c r="B133" s="6" t="s">
        <v>38</v>
      </c>
      <c r="C133" s="2">
        <v>62</v>
      </c>
      <c r="D133" s="2" t="e">
        <f>LOOKUP(C133,#REF!:#REF!,#REF!:#REF!)</f>
        <v>#REF!</v>
      </c>
      <c r="E133" s="5" t="e">
        <f t="shared" si="3"/>
        <v>#REF!</v>
      </c>
      <c r="F133" s="4" t="e">
        <f>IF(D133&gt;=#REF!,"КМС",IF(D133&gt;=#REF!,"1",IF(D133&gt;=#REF!,"2",IF(D133&gt;=#REF!,"3","-"))))</f>
        <v>#REF!</v>
      </c>
    </row>
    <row r="134" spans="1:6" ht="21" customHeight="1" thickBot="1">
      <c r="A134" s="1" t="s">
        <v>16</v>
      </c>
      <c r="B134" s="6" t="s">
        <v>162</v>
      </c>
      <c r="C134" s="2">
        <v>62</v>
      </c>
      <c r="D134" s="2" t="e">
        <f>LOOKUP(C134,#REF!:#REF!,#REF!:#REF!)</f>
        <v>#REF!</v>
      </c>
      <c r="E134" s="5" t="e">
        <f t="shared" si="3"/>
        <v>#REF!</v>
      </c>
      <c r="F134" s="4" t="e">
        <f>IF(D134&gt;=#REF!,"КМС",IF(D134&gt;=#REF!,"1",IF(D134&gt;=#REF!,"2",IF(D134&gt;=#REF!,"3","-"))))</f>
        <v>#REF!</v>
      </c>
    </row>
    <row r="135" spans="1:6" ht="21" customHeight="1" thickBot="1">
      <c r="A135" s="1" t="s">
        <v>16</v>
      </c>
      <c r="B135" s="6" t="s">
        <v>174</v>
      </c>
      <c r="C135" s="2">
        <v>62</v>
      </c>
      <c r="D135" s="2" t="e">
        <f>LOOKUP(C135,#REF!:#REF!,#REF!:#REF!)</f>
        <v>#REF!</v>
      </c>
      <c r="E135" s="5" t="e">
        <f t="shared" si="3"/>
        <v>#REF!</v>
      </c>
      <c r="F135" s="4" t="e">
        <f>IF(D135&gt;=#REF!,"КМС",IF(D135&gt;=#REF!,"1",IF(D135&gt;=#REF!,"2",IF(D135&gt;=#REF!,"3","-"))))</f>
        <v>#REF!</v>
      </c>
    </row>
    <row r="136" spans="1:6" ht="21" customHeight="1" thickBot="1">
      <c r="A136" s="1" t="s">
        <v>34</v>
      </c>
      <c r="B136" s="6" t="s">
        <v>123</v>
      </c>
      <c r="C136" s="2">
        <v>61</v>
      </c>
      <c r="D136" s="2" t="e">
        <f>LOOKUP(C136,#REF!:#REF!,#REF!:#REF!)</f>
        <v>#REF!</v>
      </c>
      <c r="E136" s="5" t="e">
        <f t="shared" ref="E136:E167" si="4" xml:space="preserve"> RANK(D136,$D$4:$D$173,0)</f>
        <v>#REF!</v>
      </c>
      <c r="F136" s="4" t="e">
        <f>IF(D136&gt;=#REF!,"КМС",IF(D136&gt;=#REF!,"1",IF(D136&gt;=#REF!,"2",IF(D136&gt;=#REF!,"3","-"))))</f>
        <v>#REF!</v>
      </c>
    </row>
    <row r="137" spans="1:6" ht="21" customHeight="1" thickBot="1">
      <c r="A137" s="1" t="s">
        <v>5</v>
      </c>
      <c r="B137" s="6" t="s">
        <v>32</v>
      </c>
      <c r="C137" s="2">
        <v>61</v>
      </c>
      <c r="D137" s="2" t="e">
        <f>LOOKUP(C137,#REF!:#REF!,#REF!:#REF!)</f>
        <v>#REF!</v>
      </c>
      <c r="E137" s="5" t="e">
        <f t="shared" si="4"/>
        <v>#REF!</v>
      </c>
      <c r="F137" s="4" t="e">
        <f>IF(D137&gt;=#REF!,"КМС",IF(D137&gt;=#REF!,"1",IF(D137&gt;=#REF!,"2",IF(D137&gt;=#REF!,"3","-"))))</f>
        <v>#REF!</v>
      </c>
    </row>
    <row r="138" spans="1:6" ht="21" customHeight="1" thickBot="1">
      <c r="A138" s="1" t="s">
        <v>5</v>
      </c>
      <c r="B138" s="6" t="s">
        <v>137</v>
      </c>
      <c r="C138" s="2">
        <v>60</v>
      </c>
      <c r="D138" s="2" t="e">
        <f>LOOKUP(C138,#REF!:#REF!,#REF!:#REF!)</f>
        <v>#REF!</v>
      </c>
      <c r="E138" s="5" t="e">
        <f t="shared" si="4"/>
        <v>#REF!</v>
      </c>
      <c r="F138" s="4" t="e">
        <f>IF(D138&gt;=#REF!,"КМС",IF(D138&gt;=#REF!,"1",IF(D138&gt;=#REF!,"2",IF(D138&gt;=#REF!,"3","-"))))</f>
        <v>#REF!</v>
      </c>
    </row>
    <row r="139" spans="1:6" ht="21" customHeight="1" thickBot="1">
      <c r="A139" s="1" t="s">
        <v>8</v>
      </c>
      <c r="B139" s="6" t="s">
        <v>188</v>
      </c>
      <c r="C139" s="6">
        <v>60</v>
      </c>
      <c r="D139" s="2" t="e">
        <f>LOOKUP(C139,#REF!:#REF!,#REF!:#REF!)</f>
        <v>#REF!</v>
      </c>
      <c r="E139" s="5" t="e">
        <f t="shared" si="4"/>
        <v>#REF!</v>
      </c>
      <c r="F139" s="4" t="e">
        <f>IF(D139&gt;=#REF!,"КМС",IF(D139&gt;=#REF!,"1",IF(D139&gt;=#REF!,"2",IF(D139&gt;=#REF!,"3","-"))))</f>
        <v>#REF!</v>
      </c>
    </row>
    <row r="140" spans="1:6" ht="21" customHeight="1" thickBot="1">
      <c r="A140" s="1" t="s">
        <v>8</v>
      </c>
      <c r="B140" s="6" t="s">
        <v>198</v>
      </c>
      <c r="C140" s="2">
        <v>58</v>
      </c>
      <c r="D140" s="2" t="e">
        <f>LOOKUP(C140,#REF!:#REF!,#REF!:#REF!)</f>
        <v>#REF!</v>
      </c>
      <c r="E140" s="5" t="e">
        <f t="shared" si="4"/>
        <v>#REF!</v>
      </c>
      <c r="F140" s="4" t="e">
        <f>IF(D140&gt;=#REF!,"КМС",IF(D140&gt;=#REF!,"1",IF(D140&gt;=#REF!,"2",IF(D140&gt;=#REF!,"3","-"))))</f>
        <v>#REF!</v>
      </c>
    </row>
    <row r="141" spans="1:6" ht="21" customHeight="1" thickBot="1">
      <c r="A141" s="1" t="s">
        <v>9</v>
      </c>
      <c r="B141" s="6" t="s">
        <v>111</v>
      </c>
      <c r="C141" s="2">
        <v>57</v>
      </c>
      <c r="D141" s="2" t="e">
        <f>LOOKUP(C141,#REF!:#REF!,#REF!:#REF!)</f>
        <v>#REF!</v>
      </c>
      <c r="E141" s="5" t="e">
        <f t="shared" si="4"/>
        <v>#REF!</v>
      </c>
      <c r="F141" s="4" t="e">
        <f>IF(D141&gt;=#REF!,"КМС",IF(D141&gt;=#REF!,"1",IF(D141&gt;=#REF!,"2",IF(D141&gt;=#REF!,"3","-"))))</f>
        <v>#REF!</v>
      </c>
    </row>
    <row r="142" spans="1:6" ht="21" customHeight="1" thickBot="1">
      <c r="A142" s="1" t="s">
        <v>16</v>
      </c>
      <c r="B142" s="6" t="s">
        <v>55</v>
      </c>
      <c r="C142" s="2">
        <v>57</v>
      </c>
      <c r="D142" s="2" t="e">
        <f>LOOKUP(C142,#REF!:#REF!,#REF!:#REF!)</f>
        <v>#REF!</v>
      </c>
      <c r="E142" s="5" t="e">
        <f t="shared" si="4"/>
        <v>#REF!</v>
      </c>
      <c r="F142" s="4" t="e">
        <f>IF(D142&gt;=#REF!,"КМС",IF(D142&gt;=#REF!,"1",IF(D142&gt;=#REF!,"2",IF(D142&gt;=#REF!,"3","-"))))</f>
        <v>#REF!</v>
      </c>
    </row>
    <row r="143" spans="1:6" ht="21" customHeight="1" thickBot="1">
      <c r="A143" s="1" t="s">
        <v>9</v>
      </c>
      <c r="B143" s="6" t="s">
        <v>121</v>
      </c>
      <c r="C143" s="2">
        <v>56</v>
      </c>
      <c r="D143" s="2" t="e">
        <f>LOOKUP(C143,#REF!:#REF!,#REF!:#REF!)</f>
        <v>#REF!</v>
      </c>
      <c r="E143" s="5" t="e">
        <f t="shared" si="4"/>
        <v>#REF!</v>
      </c>
      <c r="F143" s="4" t="e">
        <f>IF(D143&gt;=#REF!,"КМС",IF(D143&gt;=#REF!,"1",IF(D143&gt;=#REF!,"2",IF(D143&gt;=#REF!,"3","-"))))</f>
        <v>#REF!</v>
      </c>
    </row>
    <row r="144" spans="1:6" ht="21" customHeight="1" thickBot="1">
      <c r="A144" s="1" t="s">
        <v>19</v>
      </c>
      <c r="B144" s="6" t="s">
        <v>58</v>
      </c>
      <c r="C144" s="2">
        <v>56</v>
      </c>
      <c r="D144" s="2" t="e">
        <f>LOOKUP(C144,#REF!:#REF!,#REF!:#REF!)</f>
        <v>#REF!</v>
      </c>
      <c r="E144" s="5" t="e">
        <f t="shared" si="4"/>
        <v>#REF!</v>
      </c>
      <c r="F144" s="4" t="e">
        <f>IF(D144&gt;=#REF!,"КМС",IF(D144&gt;=#REF!,"1",IF(D144&gt;=#REF!,"2",IF(D144&gt;=#REF!,"3","-"))))</f>
        <v>#REF!</v>
      </c>
    </row>
    <row r="145" spans="1:6" ht="21" customHeight="1" thickBot="1">
      <c r="A145" s="1" t="s">
        <v>8</v>
      </c>
      <c r="B145" s="6" t="s">
        <v>28</v>
      </c>
      <c r="C145" s="2">
        <v>54</v>
      </c>
      <c r="D145" s="2" t="e">
        <f>LOOKUP(C145,#REF!:#REF!,#REF!:#REF!)</f>
        <v>#REF!</v>
      </c>
      <c r="E145" s="5" t="e">
        <f t="shared" si="4"/>
        <v>#REF!</v>
      </c>
      <c r="F145" s="4" t="e">
        <f>IF(D145&gt;=#REF!,"КМС",IF(D145&gt;=#REF!,"1",IF(D145&gt;=#REF!,"2",IF(D145&gt;=#REF!,"3","-"))))</f>
        <v>#REF!</v>
      </c>
    </row>
    <row r="146" spans="1:6" ht="21" customHeight="1" thickBot="1">
      <c r="A146" s="1" t="s">
        <v>8</v>
      </c>
      <c r="B146" s="6" t="s">
        <v>132</v>
      </c>
      <c r="C146" s="2">
        <v>54</v>
      </c>
      <c r="D146" s="2" t="e">
        <f>LOOKUP(C146,#REF!:#REF!,#REF!:#REF!)</f>
        <v>#REF!</v>
      </c>
      <c r="E146" s="5" t="e">
        <f t="shared" si="4"/>
        <v>#REF!</v>
      </c>
      <c r="F146" s="4" t="e">
        <f>IF(D146&gt;=#REF!,"КМС",IF(D146&gt;=#REF!,"1",IF(D146&gt;=#REF!,"2",IF(D146&gt;=#REF!,"3","-"))))</f>
        <v>#REF!</v>
      </c>
    </row>
    <row r="147" spans="1:6" ht="21" customHeight="1" thickBot="1">
      <c r="A147" s="1" t="s">
        <v>9</v>
      </c>
      <c r="B147" s="6" t="s">
        <v>192</v>
      </c>
      <c r="C147" s="2">
        <v>53</v>
      </c>
      <c r="D147" s="2" t="e">
        <f>LOOKUP(C147,#REF!:#REF!,#REF!:#REF!)</f>
        <v>#REF!</v>
      </c>
      <c r="E147" s="5" t="e">
        <f t="shared" si="4"/>
        <v>#REF!</v>
      </c>
      <c r="F147" s="4" t="e">
        <f>IF(D147&gt;=#REF!,"КМС",IF(D147&gt;=#REF!,"1",IF(D147&gt;=#REF!,"2",IF(D147&gt;=#REF!,"3","-"))))</f>
        <v>#REF!</v>
      </c>
    </row>
    <row r="148" spans="1:6" ht="21" customHeight="1" thickBot="1">
      <c r="A148" s="1" t="s">
        <v>16</v>
      </c>
      <c r="B148" s="6" t="s">
        <v>156</v>
      </c>
      <c r="C148" s="2">
        <v>53</v>
      </c>
      <c r="D148" s="2" t="e">
        <f>LOOKUP(C148,#REF!:#REF!,#REF!:#REF!)</f>
        <v>#REF!</v>
      </c>
      <c r="E148" s="5" t="e">
        <f t="shared" si="4"/>
        <v>#REF!</v>
      </c>
      <c r="F148" s="4" t="e">
        <f>IF(D148&gt;=#REF!,"КМС",IF(D148&gt;=#REF!,"1",IF(D148&gt;=#REF!,"2",IF(D148&gt;=#REF!,"3","-"))))</f>
        <v>#REF!</v>
      </c>
    </row>
    <row r="149" spans="1:6" ht="21" customHeight="1" thickBot="1">
      <c r="A149" s="1" t="s">
        <v>16</v>
      </c>
      <c r="B149" s="6" t="s">
        <v>170</v>
      </c>
      <c r="C149" s="2">
        <v>53</v>
      </c>
      <c r="D149" s="2" t="e">
        <f>LOOKUP(C149,#REF!:#REF!,#REF!:#REF!)</f>
        <v>#REF!</v>
      </c>
      <c r="E149" s="5" t="e">
        <f t="shared" si="4"/>
        <v>#REF!</v>
      </c>
      <c r="F149" s="4" t="e">
        <f>IF(D149&gt;=#REF!,"КМС",IF(D149&gt;=#REF!,"1",IF(D149&gt;=#REF!,"2",IF(D149&gt;=#REF!,"3","-"))))</f>
        <v>#REF!</v>
      </c>
    </row>
    <row r="150" spans="1:6" ht="21" customHeight="1" thickBot="1">
      <c r="A150" s="1" t="s">
        <v>16</v>
      </c>
      <c r="B150" s="6" t="s">
        <v>175</v>
      </c>
      <c r="C150" s="2">
        <v>50</v>
      </c>
      <c r="D150" s="2" t="e">
        <f>LOOKUP(C150,#REF!:#REF!,#REF!:#REF!)</f>
        <v>#REF!</v>
      </c>
      <c r="E150" s="5" t="e">
        <f t="shared" si="4"/>
        <v>#REF!</v>
      </c>
      <c r="F150" s="4" t="e">
        <f>IF(D150&gt;=#REF!,"КМС",IF(D150&gt;=#REF!,"1",IF(D150&gt;=#REF!,"2",IF(D150&gt;=#REF!,"3","-"))))</f>
        <v>#REF!</v>
      </c>
    </row>
    <row r="151" spans="1:6" ht="21" customHeight="1" thickBot="1">
      <c r="A151" s="1" t="s">
        <v>5</v>
      </c>
      <c r="B151" s="6" t="s">
        <v>178</v>
      </c>
      <c r="C151" s="2">
        <v>49</v>
      </c>
      <c r="D151" s="2" t="e">
        <f>LOOKUP(C151,#REF!:#REF!,#REF!:#REF!)</f>
        <v>#REF!</v>
      </c>
      <c r="E151" s="5" t="e">
        <f t="shared" si="4"/>
        <v>#REF!</v>
      </c>
      <c r="F151" s="4" t="e">
        <f>IF(D151&gt;=#REF!,"КМС",IF(D151&gt;=#REF!,"1",IF(D151&gt;=#REF!,"2",IF(D151&gt;=#REF!,"3","-"))))</f>
        <v>#REF!</v>
      </c>
    </row>
    <row r="152" spans="1:6" ht="21" customHeight="1" thickBot="1">
      <c r="A152" s="1" t="s">
        <v>5</v>
      </c>
      <c r="B152" s="6" t="s">
        <v>23</v>
      </c>
      <c r="C152" s="2">
        <v>47</v>
      </c>
      <c r="D152" s="2" t="e">
        <f>LOOKUP(C152,#REF!:#REF!,#REF!:#REF!)</f>
        <v>#REF!</v>
      </c>
      <c r="E152" s="5" t="e">
        <f t="shared" si="4"/>
        <v>#REF!</v>
      </c>
      <c r="F152" s="4" t="e">
        <f>IF(D152&gt;=#REF!,"КМС",IF(D152&gt;=#REF!,"1",IF(D152&gt;=#REF!,"2",IF(D152&gt;=#REF!,"3","-"))))</f>
        <v>#REF!</v>
      </c>
    </row>
    <row r="153" spans="1:6" ht="21" customHeight="1" thickBot="1">
      <c r="A153" s="1" t="s">
        <v>8</v>
      </c>
      <c r="B153" s="6" t="s">
        <v>189</v>
      </c>
      <c r="C153" s="2">
        <v>45</v>
      </c>
      <c r="D153" s="2" t="e">
        <f>LOOKUP(C153,#REF!:#REF!,#REF!:#REF!)</f>
        <v>#REF!</v>
      </c>
      <c r="E153" s="5" t="e">
        <f t="shared" si="4"/>
        <v>#REF!</v>
      </c>
      <c r="F153" s="4" t="e">
        <f>IF(D153&gt;=#REF!,"КМС",IF(D153&gt;=#REF!,"1",IF(D153&gt;=#REF!,"2",IF(D153&gt;=#REF!,"3","-"))))</f>
        <v>#REF!</v>
      </c>
    </row>
    <row r="154" spans="1:6" ht="21" customHeight="1" thickBot="1">
      <c r="A154" s="1" t="s">
        <v>9</v>
      </c>
      <c r="B154" s="6" t="s">
        <v>197</v>
      </c>
      <c r="C154" s="2">
        <v>45</v>
      </c>
      <c r="D154" s="2" t="e">
        <f>LOOKUP(C154,#REF!:#REF!,#REF!:#REF!)</f>
        <v>#REF!</v>
      </c>
      <c r="E154" s="5" t="e">
        <f t="shared" si="4"/>
        <v>#REF!</v>
      </c>
      <c r="F154" s="4" t="e">
        <f>IF(D154&gt;=#REF!,"КМС",IF(D154&gt;=#REF!,"1",IF(D154&gt;=#REF!,"2",IF(D154&gt;=#REF!,"3","-"))))</f>
        <v>#REF!</v>
      </c>
    </row>
    <row r="155" spans="1:6" ht="21" customHeight="1" thickBot="1">
      <c r="A155" s="1" t="s">
        <v>9</v>
      </c>
      <c r="B155" s="6" t="s">
        <v>102</v>
      </c>
      <c r="C155" s="2">
        <v>42</v>
      </c>
      <c r="D155" s="2" t="e">
        <f>LOOKUP(C155,#REF!:#REF!,#REF!:#REF!)</f>
        <v>#REF!</v>
      </c>
      <c r="E155" s="5" t="e">
        <f t="shared" si="4"/>
        <v>#REF!</v>
      </c>
      <c r="F155" s="4" t="e">
        <f>IF(D155&gt;=#REF!,"КМС",IF(D155&gt;=#REF!,"1",IF(D155&gt;=#REF!,"2",IF(D155&gt;=#REF!,"3","-"))))</f>
        <v>#REF!</v>
      </c>
    </row>
    <row r="156" spans="1:6" ht="21" customHeight="1" thickBot="1">
      <c r="A156" s="1" t="s">
        <v>5</v>
      </c>
      <c r="B156" s="6" t="s">
        <v>141</v>
      </c>
      <c r="C156" s="2">
        <v>40</v>
      </c>
      <c r="D156" s="2" t="e">
        <f>LOOKUP(C156,#REF!:#REF!,#REF!:#REF!)</f>
        <v>#REF!</v>
      </c>
      <c r="E156" s="5" t="e">
        <f t="shared" si="4"/>
        <v>#REF!</v>
      </c>
      <c r="F156" s="4" t="e">
        <f>IF(D156&gt;=#REF!,"КМС",IF(D156&gt;=#REF!,"1",IF(D156&gt;=#REF!,"2",IF(D156&gt;=#REF!,"3","-"))))</f>
        <v>#REF!</v>
      </c>
    </row>
    <row r="157" spans="1:6" ht="21" customHeight="1" thickBot="1">
      <c r="A157" s="1" t="s">
        <v>8</v>
      </c>
      <c r="B157" s="6" t="s">
        <v>186</v>
      </c>
      <c r="C157" s="2">
        <v>37</v>
      </c>
      <c r="D157" s="2" t="e">
        <f>LOOKUP(C157,#REF!:#REF!,#REF!:#REF!)</f>
        <v>#REF!</v>
      </c>
      <c r="E157" s="5" t="e">
        <f t="shared" si="4"/>
        <v>#REF!</v>
      </c>
      <c r="F157" s="4" t="e">
        <f>IF(D157&gt;=#REF!,"КМС",IF(D157&gt;=#REF!,"1",IF(D157&gt;=#REF!,"2",IF(D157&gt;=#REF!,"3","-"))))</f>
        <v>#REF!</v>
      </c>
    </row>
    <row r="158" spans="1:6" ht="21" customHeight="1" thickBot="1">
      <c r="A158" s="1" t="s">
        <v>9</v>
      </c>
      <c r="B158" s="6" t="s">
        <v>185</v>
      </c>
      <c r="C158" s="2">
        <v>31</v>
      </c>
      <c r="D158" s="2" t="e">
        <f>LOOKUP(C158,#REF!:#REF!,#REF!:#REF!)</f>
        <v>#REF!</v>
      </c>
      <c r="E158" s="5" t="e">
        <f t="shared" si="4"/>
        <v>#REF!</v>
      </c>
      <c r="F158" s="4" t="e">
        <f>IF(D158&gt;=#REF!,"КМС",IF(D158&gt;=#REF!,"1",IF(D158&gt;=#REF!,"2",IF(D158&gt;=#REF!,"3","-"))))</f>
        <v>#REF!</v>
      </c>
    </row>
    <row r="159" spans="1:6" ht="21" customHeight="1" thickBot="1">
      <c r="A159" s="1" t="s">
        <v>16</v>
      </c>
      <c r="B159" s="6" t="s">
        <v>167</v>
      </c>
      <c r="C159" s="2">
        <v>29</v>
      </c>
      <c r="D159" s="2" t="e">
        <f>LOOKUP(C159,#REF!:#REF!,#REF!:#REF!)</f>
        <v>#REF!</v>
      </c>
      <c r="E159" s="5" t="e">
        <f t="shared" si="4"/>
        <v>#REF!</v>
      </c>
      <c r="F159" s="4" t="e">
        <f>IF(D159&gt;=#REF!,"КМС",IF(D159&gt;=#REF!,"1",IF(D159&gt;=#REF!,"2",IF(D159&gt;=#REF!,"3","-"))))</f>
        <v>#REF!</v>
      </c>
    </row>
    <row r="160" spans="1:6" ht="21" customHeight="1" thickBot="1">
      <c r="A160" s="1" t="s">
        <v>9</v>
      </c>
      <c r="B160" s="6" t="s">
        <v>173</v>
      </c>
      <c r="C160" s="2">
        <v>28</v>
      </c>
      <c r="D160" s="2" t="e">
        <f>LOOKUP(C160,#REF!:#REF!,#REF!:#REF!)</f>
        <v>#REF!</v>
      </c>
      <c r="E160" s="5" t="e">
        <f t="shared" si="4"/>
        <v>#REF!</v>
      </c>
      <c r="F160" s="4" t="e">
        <f>IF(D160&gt;=#REF!,"КМС",IF(D160&gt;=#REF!,"1",IF(D160&gt;=#REF!,"2",IF(D160&gt;=#REF!,"3","-"))))</f>
        <v>#REF!</v>
      </c>
    </row>
    <row r="161" spans="1:6" ht="21" customHeight="1" thickBot="1">
      <c r="A161" s="1" t="s">
        <v>8</v>
      </c>
      <c r="B161" s="6" t="s">
        <v>171</v>
      </c>
      <c r="C161" s="2">
        <v>27</v>
      </c>
      <c r="D161" s="2" t="e">
        <f>LOOKUP(C161,#REF!:#REF!,#REF!:#REF!)</f>
        <v>#REF!</v>
      </c>
      <c r="E161" s="5" t="e">
        <f t="shared" si="4"/>
        <v>#REF!</v>
      </c>
      <c r="F161" s="4" t="e">
        <f>IF(D161&gt;=#REF!,"КМС",IF(D161&gt;=#REF!,"1",IF(D161&gt;=#REF!,"2",IF(D161&gt;=#REF!,"3","-"))))</f>
        <v>#REF!</v>
      </c>
    </row>
    <row r="162" spans="1:6" ht="21" customHeight="1" thickBot="1">
      <c r="A162" s="1" t="s">
        <v>5</v>
      </c>
      <c r="B162" s="6" t="s">
        <v>179</v>
      </c>
      <c r="C162" s="2">
        <v>25</v>
      </c>
      <c r="D162" s="2" t="e">
        <f>LOOKUP(C162,#REF!:#REF!,#REF!:#REF!)</f>
        <v>#REF!</v>
      </c>
      <c r="E162" s="5" t="e">
        <f t="shared" si="4"/>
        <v>#REF!</v>
      </c>
      <c r="F162" s="4" t="e">
        <f>IF(D162&gt;=#REF!,"КМС",IF(D162&gt;=#REF!,"1",IF(D162&gt;=#REF!,"2",IF(D162&gt;=#REF!,"3","-"))))</f>
        <v>#REF!</v>
      </c>
    </row>
    <row r="163" spans="1:6" ht="21" customHeight="1" thickBot="1">
      <c r="A163" s="1" t="s">
        <v>8</v>
      </c>
      <c r="B163" s="6" t="s">
        <v>109</v>
      </c>
      <c r="C163" s="2">
        <v>23</v>
      </c>
      <c r="D163" s="2" t="e">
        <f>LOOKUP(C163,#REF!:#REF!,#REF!:#REF!)</f>
        <v>#REF!</v>
      </c>
      <c r="E163" s="5" t="e">
        <f t="shared" si="4"/>
        <v>#REF!</v>
      </c>
      <c r="F163" s="4" t="e">
        <f>IF(D163&gt;=#REF!,"КМС",IF(D163&gt;=#REF!,"1",IF(D163&gt;=#REF!,"2",IF(D163&gt;=#REF!,"3","-"))))</f>
        <v>#REF!</v>
      </c>
    </row>
    <row r="164" spans="1:6" ht="21" customHeight="1" thickBot="1">
      <c r="A164" s="1" t="s">
        <v>9</v>
      </c>
      <c r="B164" s="6" t="s">
        <v>194</v>
      </c>
      <c r="C164" s="2">
        <v>22</v>
      </c>
      <c r="D164" s="2" t="e">
        <f>LOOKUP(C164,#REF!:#REF!,#REF!:#REF!)</f>
        <v>#REF!</v>
      </c>
      <c r="E164" s="5" t="e">
        <f t="shared" si="4"/>
        <v>#REF!</v>
      </c>
      <c r="F164" s="4" t="e">
        <f>IF(D164&gt;=#REF!,"КМС",IF(D164&gt;=#REF!,"1",IF(D164&gt;=#REF!,"2",IF(D164&gt;=#REF!,"3","-"))))</f>
        <v>#REF!</v>
      </c>
    </row>
    <row r="165" spans="1:6" ht="21" customHeight="1" thickBot="1">
      <c r="A165" s="1" t="s">
        <v>5</v>
      </c>
      <c r="B165" s="6" t="s">
        <v>142</v>
      </c>
      <c r="C165" s="2">
        <v>21</v>
      </c>
      <c r="D165" s="2" t="e">
        <f>LOOKUP(C165,#REF!:#REF!,#REF!:#REF!)</f>
        <v>#REF!</v>
      </c>
      <c r="E165" s="5" t="e">
        <f t="shared" si="4"/>
        <v>#REF!</v>
      </c>
      <c r="F165" s="4" t="e">
        <f>IF(D165&gt;=#REF!,"КМС",IF(D165&gt;=#REF!,"1",IF(D165&gt;=#REF!,"2",IF(D165&gt;=#REF!,"3","-"))))</f>
        <v>#REF!</v>
      </c>
    </row>
    <row r="166" spans="1:6" ht="21" customHeight="1" thickBot="1">
      <c r="A166" s="1" t="s">
        <v>5</v>
      </c>
      <c r="B166" s="6" t="s">
        <v>118</v>
      </c>
      <c r="C166" s="2">
        <v>14</v>
      </c>
      <c r="D166" s="2" t="e">
        <f>LOOKUP(C166,#REF!:#REF!,#REF!:#REF!)</f>
        <v>#REF!</v>
      </c>
      <c r="E166" s="5" t="e">
        <f t="shared" si="4"/>
        <v>#REF!</v>
      </c>
      <c r="F166" s="4" t="e">
        <f>IF(D166&gt;=#REF!,"КМС",IF(D166&gt;=#REF!,"1",IF(D166&gt;=#REF!,"2",IF(D166&gt;=#REF!,"3","-"))))</f>
        <v>#REF!</v>
      </c>
    </row>
    <row r="167" spans="1:6" ht="21" customHeight="1" thickBot="1">
      <c r="A167" s="1" t="s">
        <v>9</v>
      </c>
      <c r="B167" s="6" t="s">
        <v>193</v>
      </c>
      <c r="C167" s="2">
        <v>13</v>
      </c>
      <c r="D167" s="2" t="e">
        <f>LOOKUP(C167,#REF!:#REF!,#REF!:#REF!)</f>
        <v>#REF!</v>
      </c>
      <c r="E167" s="5" t="e">
        <f t="shared" si="4"/>
        <v>#REF!</v>
      </c>
      <c r="F167" s="4" t="e">
        <f>IF(D167&gt;=#REF!,"КМС",IF(D167&gt;=#REF!,"1",IF(D167&gt;=#REF!,"2",IF(D167&gt;=#REF!,"3","-"))))</f>
        <v>#REF!</v>
      </c>
    </row>
    <row r="168" spans="1:6" ht="21" customHeight="1" thickBot="1">
      <c r="A168" s="1" t="s">
        <v>12</v>
      </c>
      <c r="B168" s="6" t="s">
        <v>145</v>
      </c>
      <c r="C168" s="2">
        <v>12</v>
      </c>
      <c r="D168" s="2" t="e">
        <f>LOOKUP(C168,#REF!:#REF!,#REF!:#REF!)</f>
        <v>#REF!</v>
      </c>
      <c r="E168" s="5" t="e">
        <f t="shared" ref="E168:E173" si="5" xml:space="preserve"> RANK(D168,$D$4:$D$173,0)</f>
        <v>#REF!</v>
      </c>
      <c r="F168" s="4" t="e">
        <f>IF(D168&gt;=#REF!,"КМС",IF(D168&gt;=#REF!,"1",IF(D168&gt;=#REF!,"2",IF(D168&gt;=#REF!,"3","-"))))</f>
        <v>#REF!</v>
      </c>
    </row>
    <row r="169" spans="1:6" ht="21" customHeight="1" thickBot="1">
      <c r="A169" s="1" t="s">
        <v>9</v>
      </c>
      <c r="B169" s="6" t="s">
        <v>184</v>
      </c>
      <c r="C169" s="2">
        <v>11</v>
      </c>
      <c r="D169" s="2" t="e">
        <f>LOOKUP(C169,#REF!:#REF!,#REF!:#REF!)</f>
        <v>#REF!</v>
      </c>
      <c r="E169" s="5" t="e">
        <f t="shared" si="5"/>
        <v>#REF!</v>
      </c>
      <c r="F169" s="4" t="e">
        <f>IF(D169&gt;=#REF!,"КМС",IF(D169&gt;=#REF!,"1",IF(D169&gt;=#REF!,"2",IF(D169&gt;=#REF!,"3","-"))))</f>
        <v>#REF!</v>
      </c>
    </row>
    <row r="170" spans="1:6" ht="21" customHeight="1" thickBot="1">
      <c r="A170" s="1" t="s">
        <v>19</v>
      </c>
      <c r="B170" s="6" t="s">
        <v>168</v>
      </c>
      <c r="C170" s="2">
        <v>8</v>
      </c>
      <c r="D170" s="2" t="e">
        <f>LOOKUP(C170,#REF!:#REF!,#REF!:#REF!)</f>
        <v>#REF!</v>
      </c>
      <c r="E170" s="5" t="e">
        <f t="shared" si="5"/>
        <v>#REF!</v>
      </c>
      <c r="F170" s="4" t="e">
        <f>IF(D170&gt;=#REF!,"КМС",IF(D170&gt;=#REF!,"1",IF(D170&gt;=#REF!,"2",IF(D170&gt;=#REF!,"3","-"))))</f>
        <v>#REF!</v>
      </c>
    </row>
    <row r="171" spans="1:6" ht="21" customHeight="1" thickBot="1">
      <c r="A171" s="1" t="s">
        <v>34</v>
      </c>
      <c r="B171" s="6" t="s">
        <v>196</v>
      </c>
      <c r="C171" s="2">
        <v>0</v>
      </c>
      <c r="D171" s="2">
        <v>0</v>
      </c>
      <c r="E171" s="5" t="e">
        <f t="shared" si="5"/>
        <v>#REF!</v>
      </c>
      <c r="F171" s="4" t="e">
        <f>IF(D171&gt;=#REF!,"КМС",IF(D171&gt;=#REF!,"1",IF(D171&gt;=#REF!,"2",IF(D171&gt;=#REF!,"3","-"))))</f>
        <v>#REF!</v>
      </c>
    </row>
    <row r="172" spans="1:6" ht="21" customHeight="1" thickBot="1">
      <c r="A172" s="1" t="s">
        <v>34</v>
      </c>
      <c r="B172" s="6" t="s">
        <v>176</v>
      </c>
      <c r="C172" s="2">
        <v>0</v>
      </c>
      <c r="D172" s="2">
        <v>0</v>
      </c>
      <c r="E172" s="5" t="e">
        <f t="shared" si="5"/>
        <v>#REF!</v>
      </c>
      <c r="F172" s="4" t="e">
        <f>IF(D172&gt;=#REF!,"КМС",IF(D172&gt;=#REF!,"1",IF(D172&gt;=#REF!,"2",IF(D172&gt;=#REF!,"3","-"))))</f>
        <v>#REF!</v>
      </c>
    </row>
    <row r="173" spans="1:6" ht="21" customHeight="1" thickBot="1">
      <c r="A173" s="1" t="s">
        <v>5</v>
      </c>
      <c r="B173" s="6" t="s">
        <v>117</v>
      </c>
      <c r="C173" s="2">
        <v>0</v>
      </c>
      <c r="D173" s="2">
        <v>0</v>
      </c>
      <c r="E173" s="5" t="e">
        <f t="shared" si="5"/>
        <v>#REF!</v>
      </c>
      <c r="F173" s="4" t="e">
        <f>IF(D173&gt;=#REF!,"КМС",IF(D173&gt;=#REF!,"1",IF(D173&gt;=#REF!,"2",IF(D173&gt;=#REF!,"3","-"))))</f>
        <v>#REF!</v>
      </c>
    </row>
    <row r="174" spans="1:6" ht="21" customHeight="1" thickBot="1">
      <c r="A174" s="1" t="s">
        <v>12</v>
      </c>
      <c r="B174" s="6" t="s">
        <v>146</v>
      </c>
      <c r="C174" s="2"/>
      <c r="D174" s="2" t="e">
        <f>LOOKUP(C174,#REF!:#REF!,#REF!:#REF!)</f>
        <v>#REF!</v>
      </c>
      <c r="E174" s="5" t="e">
        <f xml:space="preserve"> RANK(D174,$D$4:$D$174,0)</f>
        <v>#REF!</v>
      </c>
      <c r="F174" s="4" t="e">
        <f>IF(D174&gt;=#REF!,"КМС",IF(D174&gt;=#REF!,"1",IF(D174&gt;=#REF!,"2",IF(D174&gt;=#REF!,"3","-"))))</f>
        <v>#REF!</v>
      </c>
    </row>
    <row r="175" spans="1:6" ht="21" customHeight="1" thickBot="1">
      <c r="A175" s="1"/>
      <c r="B175" s="6"/>
      <c r="C175" s="2"/>
      <c r="D175" s="2"/>
      <c r="E175" s="5"/>
      <c r="F175" s="4"/>
    </row>
    <row r="176" spans="1:6" ht="21" customHeight="1" thickBot="1">
      <c r="A176" s="1"/>
      <c r="B176" s="6"/>
      <c r="C176" s="2"/>
      <c r="D176" s="2"/>
      <c r="E176" s="5"/>
      <c r="F176" s="4"/>
    </row>
    <row r="177" spans="1:6" ht="21" customHeight="1" thickBot="1">
      <c r="A177" s="1"/>
      <c r="B177" s="6"/>
      <c r="C177" s="2"/>
      <c r="D177" s="2"/>
      <c r="E177" s="5"/>
      <c r="F177" s="4"/>
    </row>
    <row r="178" spans="1:6" ht="21" customHeight="1" thickBot="1">
      <c r="A178" s="1"/>
      <c r="B178" s="6"/>
      <c r="C178" s="2"/>
      <c r="D178" s="2"/>
      <c r="E178" s="5"/>
      <c r="F178" s="4"/>
    </row>
    <row r="179" spans="1:6" ht="21" customHeight="1" thickBot="1">
      <c r="A179" s="1"/>
      <c r="B179" s="6"/>
      <c r="C179" s="2"/>
      <c r="D179" s="2"/>
      <c r="E179" s="5"/>
      <c r="F179" s="4"/>
    </row>
    <row r="180" spans="1:6" ht="21" customHeight="1" thickBot="1">
      <c r="A180" s="1"/>
      <c r="B180" s="6"/>
      <c r="C180" s="2"/>
      <c r="D180" s="2"/>
      <c r="E180" s="5"/>
      <c r="F180" s="4"/>
    </row>
    <row r="181" spans="1:6">
      <c r="B181" s="7"/>
    </row>
    <row r="182" spans="1:6" ht="18.75">
      <c r="A182" s="3" t="s">
        <v>77</v>
      </c>
      <c r="D182" s="7"/>
    </row>
    <row r="183" spans="1:6" ht="18.75">
      <c r="A183" s="3" t="s">
        <v>78</v>
      </c>
      <c r="D183" s="7"/>
    </row>
    <row r="184" spans="1:6" ht="18.75">
      <c r="A184" s="3" t="s">
        <v>84</v>
      </c>
      <c r="D184" s="7"/>
    </row>
    <row r="185" spans="1:6">
      <c r="B185" s="7"/>
    </row>
    <row r="186" spans="1:6">
      <c r="B186" s="7"/>
    </row>
  </sheetData>
  <sortState ref="A4:E173">
    <sortCondition ref="E4"/>
  </sortState>
  <mergeCells count="7">
    <mergeCell ref="A1:F1"/>
    <mergeCell ref="A2:A3"/>
    <mergeCell ref="B2:B3"/>
    <mergeCell ref="C2:C3"/>
    <mergeCell ref="D2:D3"/>
    <mergeCell ref="E2:E3"/>
    <mergeCell ref="F2:F3"/>
  </mergeCells>
  <pageMargins left="0.98425196850393704" right="0" top="0.94488188976377963" bottom="0.59055118110236227" header="0.31496062992125984" footer="0.31496062992125984"/>
  <pageSetup paperSize="9" scale="51" fitToHeight="3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7"/>
  <sheetViews>
    <sheetView tabSelected="1" view="pageBreakPreview" zoomScale="40" zoomScaleNormal="55" zoomScaleSheetLayoutView="40" workbookViewId="0">
      <selection activeCell="C5" sqref="C5:C58"/>
    </sheetView>
  </sheetViews>
  <sheetFormatPr defaultRowHeight="15"/>
  <cols>
    <col min="1" max="1" width="46.28515625" customWidth="1"/>
    <col min="2" max="2" width="0" hidden="1" customWidth="1"/>
    <col min="3" max="3" width="17.5703125" bestFit="1" customWidth="1"/>
    <col min="4" max="4" width="30" customWidth="1"/>
    <col min="5" max="5" width="12" style="20" customWidth="1"/>
    <col min="7" max="7" width="9" customWidth="1"/>
    <col min="8" max="8" width="10.7109375" customWidth="1"/>
    <col min="9" max="9" width="11.42578125" customWidth="1"/>
    <col min="10" max="10" width="9" hidden="1" customWidth="1"/>
    <col min="26" max="28" width="0" hidden="1" customWidth="1"/>
  </cols>
  <sheetData>
    <row r="1" spans="1:10" ht="78.75" customHeight="1">
      <c r="A1" s="72" t="s">
        <v>364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8.5" customHeight="1" thickBot="1">
      <c r="A2" s="63" t="s">
        <v>359</v>
      </c>
      <c r="B2" s="42"/>
      <c r="C2" s="42"/>
      <c r="E2" s="42"/>
      <c r="F2" s="39"/>
      <c r="G2" s="64" t="s">
        <v>361</v>
      </c>
      <c r="I2" s="39"/>
      <c r="J2" s="39"/>
    </row>
    <row r="3" spans="1:10">
      <c r="A3" s="74" t="s">
        <v>62</v>
      </c>
      <c r="B3" s="76" t="s">
        <v>216</v>
      </c>
      <c r="C3" s="76" t="s">
        <v>1</v>
      </c>
      <c r="D3" s="76" t="s">
        <v>2</v>
      </c>
      <c r="E3" s="78" t="s">
        <v>3</v>
      </c>
      <c r="F3" s="80" t="s">
        <v>4</v>
      </c>
      <c r="G3" s="82" t="s">
        <v>80</v>
      </c>
      <c r="H3" s="80" t="s">
        <v>206</v>
      </c>
      <c r="I3" s="84" t="s">
        <v>83</v>
      </c>
    </row>
    <row r="4" spans="1:10" ht="25.5" customHeight="1">
      <c r="A4" s="75"/>
      <c r="B4" s="77"/>
      <c r="C4" s="77"/>
      <c r="D4" s="77"/>
      <c r="E4" s="79"/>
      <c r="F4" s="81"/>
      <c r="G4" s="83"/>
      <c r="H4" s="81"/>
      <c r="I4" s="85"/>
    </row>
    <row r="5" spans="1:10" ht="21.75" customHeight="1">
      <c r="A5" s="92" t="s">
        <v>205</v>
      </c>
      <c r="B5" s="40"/>
      <c r="C5" s="13"/>
      <c r="D5" s="18" t="s">
        <v>91</v>
      </c>
      <c r="E5" s="23">
        <v>85</v>
      </c>
      <c r="F5" s="28">
        <v>24</v>
      </c>
      <c r="G5" s="41" t="str">
        <f t="shared" ref="G5:G57" si="0">IF(E5&gt;=97,"КМС",IF(E5&gt;=95,"I",IF(E5&gt;=90,"II",IF(E5&gt;=85,"III","-"))))</f>
        <v>III</v>
      </c>
      <c r="H5" s="88">
        <f>SUM(F5:F7)</f>
        <v>81</v>
      </c>
      <c r="I5" s="90">
        <f>RANK(H5,$H$5:$H$58,1)</f>
        <v>7</v>
      </c>
    </row>
    <row r="6" spans="1:10" ht="21.75" customHeight="1">
      <c r="A6" s="92"/>
      <c r="B6" s="40"/>
      <c r="C6" s="13"/>
      <c r="D6" s="18" t="s">
        <v>337</v>
      </c>
      <c r="E6" s="23">
        <v>84</v>
      </c>
      <c r="F6" s="28">
        <v>28</v>
      </c>
      <c r="G6" s="41" t="str">
        <f t="shared" si="0"/>
        <v>-</v>
      </c>
      <c r="H6" s="88"/>
      <c r="I6" s="90"/>
    </row>
    <row r="7" spans="1:10" ht="21.75" customHeight="1">
      <c r="A7" s="92"/>
      <c r="B7" s="40"/>
      <c r="C7" s="13"/>
      <c r="D7" s="18" t="s">
        <v>338</v>
      </c>
      <c r="E7" s="23">
        <v>84</v>
      </c>
      <c r="F7" s="28">
        <v>29</v>
      </c>
      <c r="G7" s="41" t="str">
        <f t="shared" si="0"/>
        <v>-</v>
      </c>
      <c r="H7" s="88"/>
      <c r="I7" s="90"/>
    </row>
    <row r="8" spans="1:10" ht="21.75" customHeight="1">
      <c r="A8" s="92" t="s">
        <v>65</v>
      </c>
      <c r="B8" s="40"/>
      <c r="C8" s="13"/>
      <c r="D8" s="18" t="s">
        <v>303</v>
      </c>
      <c r="E8" s="23">
        <v>81</v>
      </c>
      <c r="F8" s="28">
        <v>37</v>
      </c>
      <c r="G8" s="41" t="str">
        <f t="shared" si="0"/>
        <v>-</v>
      </c>
      <c r="H8" s="88">
        <f>SUM(F8:F10)</f>
        <v>92</v>
      </c>
      <c r="I8" s="90">
        <f>RANK(H8,$H$5:$H$58,1)</f>
        <v>10</v>
      </c>
    </row>
    <row r="9" spans="1:10" ht="21.75" customHeight="1">
      <c r="A9" s="92"/>
      <c r="B9" s="40"/>
      <c r="C9" s="13"/>
      <c r="D9" s="18" t="s">
        <v>304</v>
      </c>
      <c r="E9" s="23">
        <v>19</v>
      </c>
      <c r="F9" s="28">
        <v>54</v>
      </c>
      <c r="G9" s="41" t="str">
        <f t="shared" si="0"/>
        <v>-</v>
      </c>
      <c r="H9" s="88"/>
      <c r="I9" s="90"/>
    </row>
    <row r="10" spans="1:10" ht="21.75" customHeight="1">
      <c r="A10" s="92"/>
      <c r="B10" s="40"/>
      <c r="C10" s="13"/>
      <c r="D10" s="18" t="s">
        <v>112</v>
      </c>
      <c r="E10" s="23">
        <v>93</v>
      </c>
      <c r="F10" s="28">
        <v>1</v>
      </c>
      <c r="G10" s="41" t="str">
        <f t="shared" si="0"/>
        <v>II</v>
      </c>
      <c r="H10" s="88"/>
      <c r="I10" s="90"/>
    </row>
    <row r="11" spans="1:10" ht="21.75" customHeight="1">
      <c r="A11" s="86" t="s">
        <v>66</v>
      </c>
      <c r="B11" s="12"/>
      <c r="C11" s="13"/>
      <c r="D11" s="14" t="s">
        <v>25</v>
      </c>
      <c r="E11" s="23">
        <v>80</v>
      </c>
      <c r="F11" s="28">
        <v>38</v>
      </c>
      <c r="G11" s="41" t="str">
        <f t="shared" si="0"/>
        <v>-</v>
      </c>
      <c r="H11" s="88">
        <f>SUM(F11:F13)</f>
        <v>122</v>
      </c>
      <c r="I11" s="90">
        <f>RANK(H11,$H$5:$H$58,1)</f>
        <v>12</v>
      </c>
      <c r="J11" t="e">
        <f>1+#REF!</f>
        <v>#REF!</v>
      </c>
    </row>
    <row r="12" spans="1:10" ht="21.75" customHeight="1">
      <c r="A12" s="86"/>
      <c r="B12" s="12"/>
      <c r="C12" s="13"/>
      <c r="D12" s="14" t="s">
        <v>214</v>
      </c>
      <c r="E12" s="23">
        <v>74</v>
      </c>
      <c r="F12" s="28">
        <v>43</v>
      </c>
      <c r="G12" s="41" t="str">
        <f t="shared" si="0"/>
        <v>-</v>
      </c>
      <c r="H12" s="88"/>
      <c r="I12" s="90"/>
      <c r="J12" t="e">
        <f>1+#REF!</f>
        <v>#REF!</v>
      </c>
    </row>
    <row r="13" spans="1:10" ht="21.75" customHeight="1">
      <c r="A13" s="86"/>
      <c r="B13" s="12"/>
      <c r="C13" s="13"/>
      <c r="D13" s="14" t="s">
        <v>271</v>
      </c>
      <c r="E13" s="23">
        <v>77</v>
      </c>
      <c r="F13" s="28">
        <v>41</v>
      </c>
      <c r="G13" s="41" t="str">
        <f t="shared" si="0"/>
        <v>-</v>
      </c>
      <c r="H13" s="88"/>
      <c r="I13" s="90"/>
    </row>
    <row r="14" spans="1:10" ht="21.75" customHeight="1">
      <c r="A14" s="86"/>
      <c r="B14" s="12"/>
      <c r="C14" s="49"/>
      <c r="D14" s="50" t="s">
        <v>270</v>
      </c>
      <c r="E14" s="46">
        <v>82</v>
      </c>
      <c r="F14" s="47">
        <v>33</v>
      </c>
      <c r="G14" s="48" t="str">
        <f t="shared" si="0"/>
        <v>-</v>
      </c>
      <c r="H14" s="88"/>
      <c r="I14" s="90"/>
    </row>
    <row r="15" spans="1:10" ht="21.75" customHeight="1">
      <c r="A15" s="86" t="s">
        <v>67</v>
      </c>
      <c r="B15" s="12"/>
      <c r="C15" s="13"/>
      <c r="D15" s="14" t="s">
        <v>27</v>
      </c>
      <c r="E15" s="23">
        <v>88</v>
      </c>
      <c r="F15" s="28">
        <v>14</v>
      </c>
      <c r="G15" s="41" t="str">
        <f t="shared" si="0"/>
        <v>III</v>
      </c>
      <c r="H15" s="88">
        <f>SUM(F15:F17)</f>
        <v>23</v>
      </c>
      <c r="I15" s="90">
        <f>RANK(H15,$H$5:$H$58,1)</f>
        <v>1</v>
      </c>
    </row>
    <row r="16" spans="1:10" ht="21.75" customHeight="1">
      <c r="A16" s="86"/>
      <c r="B16" s="12"/>
      <c r="C16" s="13"/>
      <c r="D16" s="14" t="s">
        <v>220</v>
      </c>
      <c r="E16" s="23">
        <v>92</v>
      </c>
      <c r="F16" s="28">
        <v>3</v>
      </c>
      <c r="G16" s="41" t="str">
        <f t="shared" si="0"/>
        <v>II</v>
      </c>
      <c r="H16" s="88"/>
      <c r="I16" s="90"/>
    </row>
    <row r="17" spans="1:10" ht="21.75" customHeight="1">
      <c r="A17" s="86"/>
      <c r="B17" s="12"/>
      <c r="C17" s="13"/>
      <c r="D17" s="14" t="s">
        <v>29</v>
      </c>
      <c r="E17" s="23">
        <v>90</v>
      </c>
      <c r="F17" s="28">
        <v>6</v>
      </c>
      <c r="G17" s="41"/>
      <c r="H17" s="88"/>
      <c r="I17" s="90"/>
    </row>
    <row r="18" spans="1:10" ht="21.75" customHeight="1">
      <c r="A18" s="86"/>
      <c r="B18" s="12"/>
      <c r="C18" s="49"/>
      <c r="D18" s="50" t="s">
        <v>353</v>
      </c>
      <c r="E18" s="46">
        <v>46</v>
      </c>
      <c r="F18" s="47">
        <v>49</v>
      </c>
      <c r="G18" s="48" t="str">
        <f>IF(E17&gt;=97,"КМС",IF(E17&gt;=95,"I",IF(E17&gt;=90,"II",IF(E17&gt;=85,"III","-"))))</f>
        <v>II</v>
      </c>
      <c r="H18" s="88"/>
      <c r="I18" s="90"/>
    </row>
    <row r="19" spans="1:10" ht="21.75" customHeight="1">
      <c r="A19" s="86" t="s">
        <v>68</v>
      </c>
      <c r="B19" s="12"/>
      <c r="C19" s="13"/>
      <c r="D19" s="18" t="s">
        <v>30</v>
      </c>
      <c r="E19" s="23">
        <v>76</v>
      </c>
      <c r="F19" s="28">
        <v>42</v>
      </c>
      <c r="G19" s="41" t="str">
        <f t="shared" si="0"/>
        <v>-</v>
      </c>
      <c r="H19" s="88">
        <f>SUM(F19:F21)</f>
        <v>131</v>
      </c>
      <c r="I19" s="90">
        <f>RANK(H19,$H$5:$H$58,1)</f>
        <v>14</v>
      </c>
    </row>
    <row r="20" spans="1:10" ht="21.75" customHeight="1">
      <c r="A20" s="86"/>
      <c r="B20" s="12"/>
      <c r="C20" s="13"/>
      <c r="D20" s="18" t="s">
        <v>33</v>
      </c>
      <c r="E20" s="23">
        <v>78</v>
      </c>
      <c r="F20" s="28">
        <v>39</v>
      </c>
      <c r="G20" s="41" t="str">
        <f t="shared" si="0"/>
        <v>-</v>
      </c>
      <c r="H20" s="88"/>
      <c r="I20" s="90"/>
    </row>
    <row r="21" spans="1:10" ht="21.75" customHeight="1">
      <c r="A21" s="86"/>
      <c r="B21" s="12"/>
      <c r="C21" s="13"/>
      <c r="D21" s="18" t="s">
        <v>263</v>
      </c>
      <c r="E21" s="23">
        <v>41</v>
      </c>
      <c r="F21" s="28">
        <v>50</v>
      </c>
      <c r="G21" s="41" t="str">
        <f t="shared" si="0"/>
        <v>-</v>
      </c>
      <c r="H21" s="88"/>
      <c r="I21" s="90"/>
    </row>
    <row r="22" spans="1:10" ht="21.75" customHeight="1">
      <c r="A22" s="86"/>
      <c r="B22" s="12"/>
      <c r="C22" s="49"/>
      <c r="D22" s="50" t="s">
        <v>264</v>
      </c>
      <c r="E22" s="46">
        <v>38</v>
      </c>
      <c r="F22" s="47">
        <v>51</v>
      </c>
      <c r="G22" s="48" t="str">
        <f t="shared" si="0"/>
        <v>-</v>
      </c>
      <c r="H22" s="88"/>
      <c r="I22" s="90"/>
    </row>
    <row r="23" spans="1:10" ht="21.75" customHeight="1">
      <c r="A23" s="86" t="s">
        <v>69</v>
      </c>
      <c r="B23" s="12">
        <v>1</v>
      </c>
      <c r="C23" s="37"/>
      <c r="D23" s="37" t="s">
        <v>163</v>
      </c>
      <c r="E23" s="23">
        <v>86</v>
      </c>
      <c r="F23" s="28">
        <v>20</v>
      </c>
      <c r="G23" s="41" t="str">
        <f t="shared" si="0"/>
        <v>III</v>
      </c>
      <c r="H23" s="88">
        <f>SUM(F23:F25)</f>
        <v>71</v>
      </c>
      <c r="I23" s="90">
        <f>RANK(H23,$H$5:$H$58,1)</f>
        <v>6</v>
      </c>
      <c r="J23">
        <v>1</v>
      </c>
    </row>
    <row r="24" spans="1:10" ht="21.75" customHeight="1">
      <c r="A24" s="86"/>
      <c r="B24" s="12"/>
      <c r="C24" s="37"/>
      <c r="D24" s="37" t="s">
        <v>38</v>
      </c>
      <c r="E24" s="23">
        <v>81</v>
      </c>
      <c r="F24" s="28">
        <v>36</v>
      </c>
      <c r="G24" s="41" t="str">
        <f t="shared" si="0"/>
        <v>-</v>
      </c>
      <c r="H24" s="88"/>
      <c r="I24" s="90"/>
    </row>
    <row r="25" spans="1:10" ht="21.75" customHeight="1">
      <c r="A25" s="86"/>
      <c r="B25" s="12"/>
      <c r="C25" s="37"/>
      <c r="D25" s="37" t="s">
        <v>39</v>
      </c>
      <c r="E25" s="23">
        <v>87</v>
      </c>
      <c r="F25" s="28">
        <v>15</v>
      </c>
      <c r="G25" s="41" t="str">
        <f t="shared" si="0"/>
        <v>III</v>
      </c>
      <c r="H25" s="88"/>
      <c r="I25" s="90"/>
    </row>
    <row r="26" spans="1:10" ht="21.75" customHeight="1">
      <c r="A26" s="86"/>
      <c r="B26" s="12">
        <v>2</v>
      </c>
      <c r="C26" s="44"/>
      <c r="D26" s="45" t="s">
        <v>294</v>
      </c>
      <c r="E26" s="46">
        <v>89</v>
      </c>
      <c r="F26" s="47">
        <v>9</v>
      </c>
      <c r="G26" s="48" t="str">
        <f t="shared" si="0"/>
        <v>III</v>
      </c>
      <c r="H26" s="88"/>
      <c r="I26" s="90"/>
      <c r="J26">
        <f>1+J23</f>
        <v>2</v>
      </c>
    </row>
    <row r="27" spans="1:10" ht="21.75" customHeight="1">
      <c r="A27" s="86" t="s">
        <v>70</v>
      </c>
      <c r="B27" s="9">
        <v>1</v>
      </c>
      <c r="C27" s="13"/>
      <c r="D27" s="16" t="s">
        <v>261</v>
      </c>
      <c r="E27" s="23">
        <v>84</v>
      </c>
      <c r="F27" s="28">
        <v>27</v>
      </c>
      <c r="G27" s="41" t="str">
        <f t="shared" si="0"/>
        <v>-</v>
      </c>
      <c r="H27" s="88">
        <f>SUM(F27:F29)</f>
        <v>68</v>
      </c>
      <c r="I27" s="90">
        <f>RANK(H27,$H$5:$H$58,1)</f>
        <v>5</v>
      </c>
    </row>
    <row r="28" spans="1:10" ht="21.75" customHeight="1">
      <c r="A28" s="86"/>
      <c r="B28" s="9">
        <v>3</v>
      </c>
      <c r="C28" s="13"/>
      <c r="D28" s="16" t="s">
        <v>139</v>
      </c>
      <c r="E28" s="22">
        <v>83</v>
      </c>
      <c r="F28" s="28">
        <v>31</v>
      </c>
      <c r="G28" s="41" t="str">
        <f t="shared" si="0"/>
        <v>-</v>
      </c>
      <c r="H28" s="88"/>
      <c r="I28" s="90"/>
    </row>
    <row r="29" spans="1:10" ht="21.75" customHeight="1">
      <c r="A29" s="86"/>
      <c r="B29" s="9"/>
      <c r="C29" s="13"/>
      <c r="D29" s="16" t="s">
        <v>219</v>
      </c>
      <c r="E29" s="22">
        <v>89</v>
      </c>
      <c r="F29" s="28">
        <v>10</v>
      </c>
      <c r="G29" s="41" t="str">
        <f t="shared" si="0"/>
        <v>III</v>
      </c>
      <c r="H29" s="88"/>
      <c r="I29" s="90"/>
    </row>
    <row r="30" spans="1:10" ht="21.75" customHeight="1">
      <c r="A30" s="86"/>
      <c r="B30" s="9"/>
      <c r="C30" s="49"/>
      <c r="D30" s="50" t="s">
        <v>41</v>
      </c>
      <c r="E30" s="46">
        <v>90</v>
      </c>
      <c r="F30" s="47">
        <v>7</v>
      </c>
      <c r="G30" s="48" t="str">
        <f t="shared" si="0"/>
        <v>II</v>
      </c>
      <c r="H30" s="88"/>
      <c r="I30" s="90"/>
    </row>
    <row r="31" spans="1:10" ht="21.75" customHeight="1">
      <c r="A31" s="86"/>
      <c r="B31" s="9">
        <v>4</v>
      </c>
      <c r="C31" s="49"/>
      <c r="D31" s="50" t="s">
        <v>262</v>
      </c>
      <c r="E31" s="46">
        <v>90</v>
      </c>
      <c r="F31" s="47">
        <v>4</v>
      </c>
      <c r="G31" s="48" t="str">
        <f t="shared" si="0"/>
        <v>II</v>
      </c>
      <c r="H31" s="88"/>
      <c r="I31" s="90"/>
      <c r="J31" t="e">
        <f>1+#REF!</f>
        <v>#REF!</v>
      </c>
    </row>
    <row r="32" spans="1:10" ht="21.75" customHeight="1">
      <c r="A32" s="86" t="s">
        <v>71</v>
      </c>
      <c r="B32" s="9">
        <v>1</v>
      </c>
      <c r="C32" s="13"/>
      <c r="D32" s="10" t="s">
        <v>305</v>
      </c>
      <c r="E32" s="22">
        <v>86</v>
      </c>
      <c r="F32" s="28">
        <v>19</v>
      </c>
      <c r="G32" s="41" t="str">
        <f t="shared" si="0"/>
        <v>III</v>
      </c>
      <c r="H32" s="88">
        <f>SUM(F32:F34)</f>
        <v>39</v>
      </c>
      <c r="I32" s="90">
        <f>RANK(H32,$H$5:$H$58,1)</f>
        <v>3</v>
      </c>
      <c r="J32" t="e">
        <f>1+#REF!</f>
        <v>#REF!</v>
      </c>
    </row>
    <row r="33" spans="1:10" ht="21.75" customHeight="1">
      <c r="A33" s="86"/>
      <c r="B33" s="9">
        <v>2</v>
      </c>
      <c r="C33" s="11"/>
      <c r="D33" s="10" t="s">
        <v>306</v>
      </c>
      <c r="E33" s="22">
        <v>92</v>
      </c>
      <c r="F33" s="28">
        <v>2</v>
      </c>
      <c r="G33" s="41" t="str">
        <f t="shared" si="0"/>
        <v>II</v>
      </c>
      <c r="H33" s="88"/>
      <c r="I33" s="90"/>
      <c r="J33" t="e">
        <f>1+J32</f>
        <v>#REF!</v>
      </c>
    </row>
    <row r="34" spans="1:10" ht="21.75" customHeight="1">
      <c r="A34" s="86"/>
      <c r="B34" s="9">
        <v>6</v>
      </c>
      <c r="C34" s="11"/>
      <c r="D34" s="14" t="s">
        <v>307</v>
      </c>
      <c r="E34" s="22">
        <v>86</v>
      </c>
      <c r="F34" s="28">
        <v>18</v>
      </c>
      <c r="G34" s="41" t="str">
        <f t="shared" si="0"/>
        <v>III</v>
      </c>
      <c r="H34" s="88"/>
      <c r="I34" s="90"/>
      <c r="J34" t="e">
        <f>1+J33</f>
        <v>#REF!</v>
      </c>
    </row>
    <row r="35" spans="1:10" ht="21.75" customHeight="1">
      <c r="A35" s="86" t="s">
        <v>72</v>
      </c>
      <c r="B35" s="9">
        <v>1</v>
      </c>
      <c r="C35" s="13"/>
      <c r="D35" s="14" t="s">
        <v>280</v>
      </c>
      <c r="E35" s="22">
        <v>87</v>
      </c>
      <c r="F35" s="28">
        <v>16</v>
      </c>
      <c r="G35" s="41" t="str">
        <f t="shared" si="0"/>
        <v>III</v>
      </c>
      <c r="H35" s="88">
        <f>SUM(F35:F37)</f>
        <v>32</v>
      </c>
      <c r="I35" s="90">
        <f>RANK(H35,$H$5:$H$58,1)</f>
        <v>2</v>
      </c>
    </row>
    <row r="36" spans="1:10" ht="21.75" customHeight="1">
      <c r="A36" s="86"/>
      <c r="B36" s="9">
        <v>2</v>
      </c>
      <c r="C36" s="13"/>
      <c r="D36" s="14" t="s">
        <v>149</v>
      </c>
      <c r="E36" s="22">
        <v>88</v>
      </c>
      <c r="F36" s="28">
        <v>11</v>
      </c>
      <c r="G36" s="41" t="str">
        <f t="shared" si="0"/>
        <v>III</v>
      </c>
      <c r="H36" s="88"/>
      <c r="I36" s="90"/>
    </row>
    <row r="37" spans="1:10" ht="21.75" customHeight="1">
      <c r="A37" s="86"/>
      <c r="B37" s="9"/>
      <c r="C37" s="13"/>
      <c r="D37" s="14" t="s">
        <v>150</v>
      </c>
      <c r="E37" s="22">
        <v>90</v>
      </c>
      <c r="F37" s="28">
        <v>5</v>
      </c>
      <c r="G37" s="41" t="str">
        <f t="shared" si="0"/>
        <v>II</v>
      </c>
      <c r="H37" s="88"/>
      <c r="I37" s="90"/>
    </row>
    <row r="38" spans="1:10" ht="21.75" customHeight="1">
      <c r="A38" s="86"/>
      <c r="B38" s="9">
        <v>3</v>
      </c>
      <c r="C38" s="49"/>
      <c r="D38" s="50" t="s">
        <v>281</v>
      </c>
      <c r="E38" s="46">
        <v>77</v>
      </c>
      <c r="F38" s="47">
        <v>40</v>
      </c>
      <c r="G38" s="48" t="str">
        <f t="shared" si="0"/>
        <v>-</v>
      </c>
      <c r="H38" s="88"/>
      <c r="I38" s="90"/>
    </row>
    <row r="39" spans="1:10" ht="21.75" customHeight="1">
      <c r="A39" s="86" t="s">
        <v>73</v>
      </c>
      <c r="B39" s="9">
        <v>1</v>
      </c>
      <c r="C39" s="37"/>
      <c r="D39" s="38" t="s">
        <v>154</v>
      </c>
      <c r="E39" s="22">
        <v>87</v>
      </c>
      <c r="F39" s="28">
        <v>17</v>
      </c>
      <c r="G39" s="41" t="str">
        <f t="shared" si="0"/>
        <v>III</v>
      </c>
      <c r="H39" s="88">
        <f>SUM(F39:F41)</f>
        <v>83</v>
      </c>
      <c r="I39" s="90">
        <f>RANK(H39,$H$5:$H$58,1)</f>
        <v>8</v>
      </c>
      <c r="J39" t="e">
        <f>1+#REF!</f>
        <v>#REF!</v>
      </c>
    </row>
    <row r="40" spans="1:10" ht="21.75" customHeight="1">
      <c r="A40" s="86"/>
      <c r="B40" s="9">
        <v>2</v>
      </c>
      <c r="C40" s="37"/>
      <c r="D40" s="38" t="s">
        <v>53</v>
      </c>
      <c r="E40" s="22">
        <v>82</v>
      </c>
      <c r="F40" s="28">
        <v>34</v>
      </c>
      <c r="G40" s="41" t="str">
        <f t="shared" si="0"/>
        <v>-</v>
      </c>
      <c r="H40" s="88"/>
      <c r="I40" s="90"/>
      <c r="J40" t="e">
        <f>1+J39</f>
        <v>#REF!</v>
      </c>
    </row>
    <row r="41" spans="1:10" ht="21.75" customHeight="1">
      <c r="A41" s="86"/>
      <c r="B41" s="9"/>
      <c r="C41" s="37"/>
      <c r="D41" s="38" t="s">
        <v>54</v>
      </c>
      <c r="E41" s="22">
        <v>82</v>
      </c>
      <c r="F41" s="28">
        <v>32</v>
      </c>
      <c r="G41" s="41" t="str">
        <f>IF(E42&gt;=97,"КМС",IF(E42&gt;=95,"I",IF(E42&gt;=90,"II",IF(E42&gt;=85,"III","-"))))</f>
        <v>II</v>
      </c>
      <c r="H41" s="88"/>
      <c r="I41" s="90"/>
    </row>
    <row r="42" spans="1:10" ht="21.75" customHeight="1">
      <c r="A42" s="86"/>
      <c r="B42" s="9">
        <v>3</v>
      </c>
      <c r="C42" s="45"/>
      <c r="D42" s="51" t="s">
        <v>51</v>
      </c>
      <c r="E42" s="46">
        <v>90</v>
      </c>
      <c r="F42" s="47">
        <v>8</v>
      </c>
      <c r="G42" s="48" t="str">
        <f>IF(E41&gt;=97,"КМС",IF(E41&gt;=95,"I",IF(E41&gt;=90,"II",IF(E41&gt;=85,"III","-"))))</f>
        <v>-</v>
      </c>
      <c r="H42" s="88"/>
      <c r="I42" s="90"/>
      <c r="J42" t="e">
        <f>1+J40</f>
        <v>#REF!</v>
      </c>
    </row>
    <row r="43" spans="1:10" ht="21.75" customHeight="1">
      <c r="A43" s="86" t="s">
        <v>74</v>
      </c>
      <c r="B43" s="9"/>
      <c r="C43" s="13"/>
      <c r="D43" s="21" t="s">
        <v>221</v>
      </c>
      <c r="E43" s="22">
        <v>83</v>
      </c>
      <c r="F43" s="28">
        <v>30</v>
      </c>
      <c r="G43" s="41" t="str">
        <f t="shared" si="0"/>
        <v>-</v>
      </c>
      <c r="H43" s="88">
        <f>SUM(F43:F45)</f>
        <v>117</v>
      </c>
      <c r="I43" s="90">
        <f>RANK(H43,$H$5:$H$58,1)</f>
        <v>11</v>
      </c>
    </row>
    <row r="44" spans="1:10" ht="21.75" customHeight="1">
      <c r="A44" s="86"/>
      <c r="B44" s="9"/>
      <c r="C44" s="11"/>
      <c r="D44" s="21" t="s">
        <v>56</v>
      </c>
      <c r="E44" s="22">
        <v>31</v>
      </c>
      <c r="F44" s="28">
        <v>52</v>
      </c>
      <c r="G44" s="41" t="str">
        <f t="shared" si="0"/>
        <v>-</v>
      </c>
      <c r="H44" s="88"/>
      <c r="I44" s="90"/>
    </row>
    <row r="45" spans="1:10" ht="21.75" customHeight="1">
      <c r="A45" s="86"/>
      <c r="B45" s="9"/>
      <c r="C45" s="11"/>
      <c r="D45" s="21" t="s">
        <v>57</v>
      </c>
      <c r="E45" s="22">
        <v>81</v>
      </c>
      <c r="F45" s="28">
        <v>35</v>
      </c>
      <c r="G45" s="41" t="str">
        <f t="shared" si="0"/>
        <v>-</v>
      </c>
      <c r="H45" s="88"/>
      <c r="I45" s="90"/>
    </row>
    <row r="46" spans="1:10" ht="21.75" customHeight="1">
      <c r="A46" s="86"/>
      <c r="B46" s="9"/>
      <c r="C46" s="49"/>
      <c r="D46" s="50" t="s">
        <v>215</v>
      </c>
      <c r="E46" s="46">
        <v>74</v>
      </c>
      <c r="F46" s="47">
        <v>44</v>
      </c>
      <c r="G46" s="48" t="str">
        <f t="shared" si="0"/>
        <v>-</v>
      </c>
      <c r="H46" s="88"/>
      <c r="I46" s="90"/>
    </row>
    <row r="47" spans="1:10" ht="21.75" customHeight="1">
      <c r="A47" s="86" t="s">
        <v>75</v>
      </c>
      <c r="B47" s="9"/>
      <c r="C47" s="11"/>
      <c r="D47" s="16" t="s">
        <v>47</v>
      </c>
      <c r="E47" s="22">
        <v>88</v>
      </c>
      <c r="F47" s="28">
        <v>13</v>
      </c>
      <c r="G47" s="41" t="str">
        <f t="shared" si="0"/>
        <v>III</v>
      </c>
      <c r="H47" s="88">
        <f>SUM(F47:F49)</f>
        <v>51</v>
      </c>
      <c r="I47" s="90">
        <f>RANK(H47,$H$5:$H$58,1)</f>
        <v>4</v>
      </c>
    </row>
    <row r="48" spans="1:10" ht="21.75" customHeight="1">
      <c r="A48" s="86"/>
      <c r="B48" s="9"/>
      <c r="C48" s="17"/>
      <c r="D48" s="16" t="s">
        <v>316</v>
      </c>
      <c r="E48" s="22">
        <v>84</v>
      </c>
      <c r="F48" s="28">
        <v>26</v>
      </c>
      <c r="G48" s="41" t="str">
        <f t="shared" si="0"/>
        <v>-</v>
      </c>
      <c r="H48" s="88"/>
      <c r="I48" s="90"/>
    </row>
    <row r="49" spans="1:12" ht="21.75" customHeight="1">
      <c r="A49" s="86"/>
      <c r="B49" s="9"/>
      <c r="C49" s="11"/>
      <c r="D49" s="16" t="s">
        <v>86</v>
      </c>
      <c r="E49" s="22">
        <v>88</v>
      </c>
      <c r="F49" s="28">
        <v>12</v>
      </c>
      <c r="G49" s="41" t="str">
        <f t="shared" si="0"/>
        <v>III</v>
      </c>
      <c r="H49" s="88"/>
      <c r="I49" s="90"/>
    </row>
    <row r="50" spans="1:12" ht="21.75" customHeight="1">
      <c r="A50" s="86"/>
      <c r="B50" s="9"/>
      <c r="C50" s="49"/>
      <c r="D50" s="50" t="s">
        <v>317</v>
      </c>
      <c r="E50" s="46">
        <v>48</v>
      </c>
      <c r="F50" s="47">
        <v>48</v>
      </c>
      <c r="G50" s="48" t="str">
        <f t="shared" si="0"/>
        <v>-</v>
      </c>
      <c r="H50" s="88"/>
      <c r="I50" s="90"/>
    </row>
    <row r="51" spans="1:12" ht="21.75" customHeight="1">
      <c r="A51" s="86" t="s">
        <v>207</v>
      </c>
      <c r="B51" s="9">
        <v>1</v>
      </c>
      <c r="C51" s="11"/>
      <c r="D51" s="8" t="s">
        <v>276</v>
      </c>
      <c r="E51" s="22">
        <v>86</v>
      </c>
      <c r="F51" s="28">
        <v>21</v>
      </c>
      <c r="G51" s="41" t="str">
        <f t="shared" si="0"/>
        <v>III</v>
      </c>
      <c r="H51" s="88">
        <f>SUM(F51:F53)</f>
        <v>90</v>
      </c>
      <c r="I51" s="90">
        <f>RANK(H51,$H$5:$H$58,1)</f>
        <v>9</v>
      </c>
      <c r="J51" t="e">
        <f>1+#REF!</f>
        <v>#REF!</v>
      </c>
    </row>
    <row r="52" spans="1:12" ht="21.75" customHeight="1">
      <c r="A52" s="86"/>
      <c r="B52" s="9">
        <v>2</v>
      </c>
      <c r="C52" s="11"/>
      <c r="D52" s="8" t="s">
        <v>211</v>
      </c>
      <c r="E52" s="22">
        <v>85</v>
      </c>
      <c r="F52" s="28">
        <v>23</v>
      </c>
      <c r="G52" s="41" t="str">
        <f t="shared" si="0"/>
        <v>III</v>
      </c>
      <c r="H52" s="88"/>
      <c r="I52" s="90"/>
      <c r="J52" t="e">
        <f t="shared" ref="J52" si="1">1+J51</f>
        <v>#REF!</v>
      </c>
    </row>
    <row r="53" spans="1:12" ht="21.75" customHeight="1">
      <c r="A53" s="86"/>
      <c r="B53" s="9"/>
      <c r="C53" s="11"/>
      <c r="D53" s="8" t="s">
        <v>105</v>
      </c>
      <c r="E53" s="22">
        <v>68</v>
      </c>
      <c r="F53" s="28">
        <v>46</v>
      </c>
      <c r="G53" s="41" t="str">
        <f t="shared" si="0"/>
        <v>-</v>
      </c>
      <c r="H53" s="88"/>
      <c r="I53" s="90"/>
    </row>
    <row r="54" spans="1:12" ht="21.75" customHeight="1">
      <c r="A54" s="86"/>
      <c r="B54" s="9">
        <v>3</v>
      </c>
      <c r="C54" s="49"/>
      <c r="D54" s="50" t="s">
        <v>277</v>
      </c>
      <c r="E54" s="46">
        <v>85</v>
      </c>
      <c r="F54" s="47">
        <v>22</v>
      </c>
      <c r="G54" s="48" t="str">
        <f>IF(E58&gt;=97,"КМС",IF(E58&gt;=95,"I",IF(E58&gt;=90,"II",IF(E58&gt;=85,"III","-"))))</f>
        <v>-</v>
      </c>
      <c r="H54" s="88"/>
      <c r="I54" s="90"/>
      <c r="J54" t="e">
        <f>1+J52</f>
        <v>#REF!</v>
      </c>
    </row>
    <row r="55" spans="1:12" ht="21.75" customHeight="1">
      <c r="A55" s="86" t="s">
        <v>208</v>
      </c>
      <c r="B55" s="9">
        <v>1</v>
      </c>
      <c r="C55" s="11"/>
      <c r="D55" s="8" t="s">
        <v>59</v>
      </c>
      <c r="E55" s="22">
        <v>84</v>
      </c>
      <c r="F55" s="28">
        <v>25</v>
      </c>
      <c r="G55" s="41" t="str">
        <f t="shared" si="0"/>
        <v>-</v>
      </c>
      <c r="H55" s="88">
        <f>SUM(F55:F57)</f>
        <v>125</v>
      </c>
      <c r="I55" s="90">
        <f>RANK(H55,$H$5:$H$58,1)</f>
        <v>13</v>
      </c>
    </row>
    <row r="56" spans="1:12" ht="21.75" customHeight="1">
      <c r="A56" s="86"/>
      <c r="B56" s="9">
        <v>2</v>
      </c>
      <c r="C56" s="11"/>
      <c r="D56" s="29" t="s">
        <v>290</v>
      </c>
      <c r="E56" s="22">
        <v>25</v>
      </c>
      <c r="F56" s="28">
        <v>53</v>
      </c>
      <c r="G56" s="41" t="str">
        <f t="shared" si="0"/>
        <v>-</v>
      </c>
      <c r="H56" s="88"/>
      <c r="I56" s="90"/>
    </row>
    <row r="57" spans="1:12" ht="21.75" customHeight="1">
      <c r="A57" s="86"/>
      <c r="B57" s="9"/>
      <c r="C57" s="17"/>
      <c r="D57" s="8" t="s">
        <v>289</v>
      </c>
      <c r="E57" s="22">
        <v>60</v>
      </c>
      <c r="F57" s="28">
        <v>47</v>
      </c>
      <c r="G57" s="41" t="str">
        <f t="shared" si="0"/>
        <v>-</v>
      </c>
      <c r="H57" s="88"/>
      <c r="I57" s="90"/>
    </row>
    <row r="58" spans="1:12" ht="21.75" customHeight="1" thickBot="1">
      <c r="A58" s="87"/>
      <c r="B58" s="31">
        <v>3</v>
      </c>
      <c r="C58" s="52"/>
      <c r="D58" s="53" t="s">
        <v>61</v>
      </c>
      <c r="E58" s="54">
        <v>72</v>
      </c>
      <c r="F58" s="55">
        <v>45</v>
      </c>
      <c r="G58" s="56" t="str">
        <f>IF(E54&gt;=97,"КМС",IF(E54&gt;=95,"I",IF(E54&gt;=90,"II",IF(E54&gt;=85,"III","-"))))</f>
        <v>III</v>
      </c>
      <c r="H58" s="89"/>
      <c r="I58" s="91"/>
    </row>
    <row r="59" spans="1:12" ht="21" hidden="1" customHeight="1">
      <c r="F59" s="30" t="e">
        <f>RANK(E59,$E$23:$E$57,0)</f>
        <v>#N/A</v>
      </c>
      <c r="L59">
        <v>55</v>
      </c>
    </row>
    <row r="60" spans="1:12" ht="21" hidden="1" customHeight="1">
      <c r="F60" s="15" t="e">
        <f>RANK(E60,$E$23:$E$57,0)</f>
        <v>#N/A</v>
      </c>
      <c r="L60">
        <v>56</v>
      </c>
    </row>
    <row r="61" spans="1:12" ht="21" hidden="1" customHeight="1">
      <c r="F61" s="15" t="e">
        <f>RANK(E61,$E$23:$E$57,0)</f>
        <v>#N/A</v>
      </c>
      <c r="L61">
        <v>57</v>
      </c>
    </row>
    <row r="62" spans="1:12">
      <c r="D62" s="7"/>
    </row>
    <row r="63" spans="1:12" ht="18.75">
      <c r="A63" s="3" t="s">
        <v>347</v>
      </c>
      <c r="D63" s="7"/>
    </row>
    <row r="64" spans="1:12" ht="18.75">
      <c r="A64" s="3" t="s">
        <v>346</v>
      </c>
      <c r="D64" s="7"/>
    </row>
    <row r="65" spans="1:4" ht="18.75">
      <c r="A65" s="3" t="s">
        <v>245</v>
      </c>
      <c r="D65" s="7"/>
    </row>
    <row r="66" spans="1:4">
      <c r="D66" s="7"/>
    </row>
    <row r="67" spans="1:4">
      <c r="D67" s="7"/>
    </row>
  </sheetData>
  <autoFilter ref="A3:L4"/>
  <sortState ref="A9:J26">
    <sortCondition ref="D12"/>
  </sortState>
  <mergeCells count="52">
    <mergeCell ref="A5:A7"/>
    <mergeCell ref="H5:H7"/>
    <mergeCell ref="I5:I7"/>
    <mergeCell ref="H19:H22"/>
    <mergeCell ref="I19:I22"/>
    <mergeCell ref="I11:I14"/>
    <mergeCell ref="H15:H18"/>
    <mergeCell ref="I15:I18"/>
    <mergeCell ref="A8:A10"/>
    <mergeCell ref="H8:H10"/>
    <mergeCell ref="I8:I10"/>
    <mergeCell ref="A11:A14"/>
    <mergeCell ref="A15:A18"/>
    <mergeCell ref="A19:A22"/>
    <mergeCell ref="H11:H14"/>
    <mergeCell ref="A39:A42"/>
    <mergeCell ref="A32:A34"/>
    <mergeCell ref="H39:H42"/>
    <mergeCell ref="H32:H34"/>
    <mergeCell ref="I39:I42"/>
    <mergeCell ref="I32:I34"/>
    <mergeCell ref="A47:A50"/>
    <mergeCell ref="H43:H46"/>
    <mergeCell ref="I43:I46"/>
    <mergeCell ref="H47:H50"/>
    <mergeCell ref="I47:I50"/>
    <mergeCell ref="A55:A58"/>
    <mergeCell ref="H55:H58"/>
    <mergeCell ref="I55:I58"/>
    <mergeCell ref="A23:A26"/>
    <mergeCell ref="H23:H26"/>
    <mergeCell ref="I23:I26"/>
    <mergeCell ref="A51:A54"/>
    <mergeCell ref="A35:A38"/>
    <mergeCell ref="H51:H54"/>
    <mergeCell ref="H35:H38"/>
    <mergeCell ref="I51:I54"/>
    <mergeCell ref="I35:I38"/>
    <mergeCell ref="A27:A31"/>
    <mergeCell ref="H27:H31"/>
    <mergeCell ref="I27:I31"/>
    <mergeCell ref="A43:A46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39370078740157483" right="0" top="0.74803149606299213" bottom="0.59055118110236227" header="0.31496062992125984" footer="0.31496062992125984"/>
  <pageSetup paperSize="9" scale="53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view="pageBreakPreview" zoomScale="60" zoomScaleNormal="55" workbookViewId="0">
      <selection activeCell="C5" sqref="C5:C12"/>
    </sheetView>
  </sheetViews>
  <sheetFormatPr defaultRowHeight="15"/>
  <cols>
    <col min="1" max="1" width="46.28515625" customWidth="1"/>
    <col min="2" max="2" width="0" hidden="1" customWidth="1"/>
    <col min="3" max="3" width="17.5703125" bestFit="1" customWidth="1"/>
    <col min="4" max="4" width="30" customWidth="1"/>
    <col min="5" max="5" width="12" customWidth="1"/>
    <col min="7" max="7" width="9" customWidth="1"/>
    <col min="8" max="8" width="10.7109375" customWidth="1"/>
    <col min="9" max="9" width="11.42578125" customWidth="1"/>
    <col min="10" max="10" width="9" hidden="1" customWidth="1"/>
  </cols>
  <sheetData>
    <row r="1" spans="1:10" ht="78.75" customHeight="1">
      <c r="A1" s="72" t="s">
        <v>363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2.5" customHeight="1" thickBot="1">
      <c r="A2" s="63" t="s">
        <v>359</v>
      </c>
      <c r="B2" s="42"/>
      <c r="C2" s="42"/>
      <c r="E2" s="42"/>
      <c r="F2" s="39"/>
      <c r="G2" s="64" t="s">
        <v>361</v>
      </c>
      <c r="I2" s="39"/>
      <c r="J2" s="39"/>
    </row>
    <row r="3" spans="1:10">
      <c r="A3" s="74" t="s">
        <v>62</v>
      </c>
      <c r="B3" s="76" t="s">
        <v>216</v>
      </c>
      <c r="C3" s="76" t="s">
        <v>1</v>
      </c>
      <c r="D3" s="76" t="s">
        <v>2</v>
      </c>
      <c r="E3" s="76" t="s">
        <v>3</v>
      </c>
      <c r="F3" s="80" t="s">
        <v>4</v>
      </c>
      <c r="G3" s="82" t="s">
        <v>80</v>
      </c>
      <c r="H3" s="80" t="s">
        <v>206</v>
      </c>
      <c r="I3" s="84" t="s">
        <v>83</v>
      </c>
    </row>
    <row r="4" spans="1:10" ht="25.5" customHeight="1">
      <c r="A4" s="75"/>
      <c r="B4" s="77"/>
      <c r="C4" s="77"/>
      <c r="D4" s="77"/>
      <c r="E4" s="77"/>
      <c r="F4" s="81"/>
      <c r="G4" s="83"/>
      <c r="H4" s="81"/>
      <c r="I4" s="85"/>
    </row>
    <row r="5" spans="1:10" ht="25.5" customHeight="1">
      <c r="A5" s="92" t="s">
        <v>63</v>
      </c>
      <c r="B5" s="40"/>
      <c r="C5" s="13"/>
      <c r="D5" s="13" t="s">
        <v>339</v>
      </c>
      <c r="E5" s="19">
        <v>58</v>
      </c>
      <c r="F5" s="27">
        <f>RANK(E5,$E$5:$E$12,0)</f>
        <v>6</v>
      </c>
      <c r="G5" s="41" t="str">
        <f>IF(E5&gt;=97,"КМС",IF(E5&gt;=95,"I",IF(E5&gt;=90,"II",IF(E5&gt;=85,"III","-"))))</f>
        <v>-</v>
      </c>
      <c r="H5" s="88">
        <f>SUM(F5:F8)</f>
        <v>21</v>
      </c>
      <c r="I5" s="93">
        <f>RANK(H5,$H$5:$H$12,1)</f>
        <v>2</v>
      </c>
    </row>
    <row r="6" spans="1:10" ht="25.5" customHeight="1">
      <c r="A6" s="92"/>
      <c r="B6" s="40"/>
      <c r="C6" s="13"/>
      <c r="D6" s="18" t="s">
        <v>340</v>
      </c>
      <c r="E6" s="19">
        <v>75</v>
      </c>
      <c r="F6" s="27">
        <f t="shared" ref="F6:F12" si="0">RANK(E6,$E$5:$E$12,0)</f>
        <v>5</v>
      </c>
      <c r="G6" s="41" t="str">
        <f t="shared" ref="G6:G12" si="1">IF(E6&gt;=97,"КМС",IF(E6&gt;=95,"I",IF(E6&gt;=90,"II",IF(E6&gt;=85,"III","-"))))</f>
        <v>-</v>
      </c>
      <c r="H6" s="88"/>
      <c r="I6" s="93"/>
    </row>
    <row r="7" spans="1:10" ht="25.5" customHeight="1">
      <c r="A7" s="92"/>
      <c r="B7" s="40"/>
      <c r="C7" s="13"/>
      <c r="D7" s="13" t="s">
        <v>341</v>
      </c>
      <c r="E7" s="19">
        <v>85</v>
      </c>
      <c r="F7" s="27">
        <f t="shared" si="0"/>
        <v>2</v>
      </c>
      <c r="G7" s="41" t="str">
        <f t="shared" si="1"/>
        <v>III</v>
      </c>
      <c r="H7" s="88"/>
      <c r="I7" s="93"/>
    </row>
    <row r="8" spans="1:10" ht="25.5" customHeight="1">
      <c r="A8" s="92"/>
      <c r="B8" s="40"/>
      <c r="C8" s="13"/>
      <c r="D8" s="29" t="s">
        <v>352</v>
      </c>
      <c r="E8" s="23">
        <v>13</v>
      </c>
      <c r="F8" s="27">
        <f t="shared" si="0"/>
        <v>8</v>
      </c>
      <c r="G8" s="41" t="str">
        <f t="shared" si="1"/>
        <v>-</v>
      </c>
      <c r="H8" s="88"/>
      <c r="I8" s="93"/>
    </row>
    <row r="9" spans="1:10" ht="21" customHeight="1">
      <c r="A9" s="86" t="s">
        <v>222</v>
      </c>
      <c r="B9" s="12"/>
      <c r="C9" s="13"/>
      <c r="D9" s="14" t="s">
        <v>342</v>
      </c>
      <c r="E9" s="9">
        <v>94</v>
      </c>
      <c r="F9" s="27">
        <f t="shared" si="0"/>
        <v>1</v>
      </c>
      <c r="G9" s="41" t="str">
        <f t="shared" si="1"/>
        <v>II</v>
      </c>
      <c r="H9" s="88">
        <f>SUM(F9:F12)</f>
        <v>15</v>
      </c>
      <c r="I9" s="93">
        <f>RANK(H9,$H$5:$H$12,1)</f>
        <v>1</v>
      </c>
    </row>
    <row r="10" spans="1:10" ht="21" customHeight="1">
      <c r="A10" s="86"/>
      <c r="B10" s="12"/>
      <c r="C10" s="13"/>
      <c r="D10" s="14" t="s">
        <v>343</v>
      </c>
      <c r="E10" s="9">
        <v>84</v>
      </c>
      <c r="F10" s="27">
        <f t="shared" si="0"/>
        <v>3</v>
      </c>
      <c r="G10" s="41" t="str">
        <f t="shared" si="1"/>
        <v>-</v>
      </c>
      <c r="H10" s="88"/>
      <c r="I10" s="93"/>
    </row>
    <row r="11" spans="1:10" ht="21" customHeight="1">
      <c r="A11" s="86"/>
      <c r="B11" s="12"/>
      <c r="C11" s="13"/>
      <c r="D11" s="14" t="s">
        <v>344</v>
      </c>
      <c r="E11" s="9">
        <v>81</v>
      </c>
      <c r="F11" s="27">
        <f t="shared" si="0"/>
        <v>4</v>
      </c>
      <c r="G11" s="41" t="str">
        <f t="shared" si="1"/>
        <v>-</v>
      </c>
      <c r="H11" s="88"/>
      <c r="I11" s="93"/>
    </row>
    <row r="12" spans="1:10" ht="21" customHeight="1" thickBot="1">
      <c r="A12" s="87"/>
      <c r="B12" s="33"/>
      <c r="C12" s="34"/>
      <c r="D12" s="62" t="s">
        <v>345</v>
      </c>
      <c r="E12" s="36">
        <v>55</v>
      </c>
      <c r="F12" s="35">
        <f t="shared" si="0"/>
        <v>7</v>
      </c>
      <c r="G12" s="32" t="str">
        <f t="shared" si="1"/>
        <v>-</v>
      </c>
      <c r="H12" s="89"/>
      <c r="I12" s="94"/>
    </row>
    <row r="13" spans="1:10" ht="21" hidden="1" customHeight="1">
      <c r="F13" s="30" t="e">
        <f>RANK(E13,#REF!,0)</f>
        <v>#REF!</v>
      </c>
    </row>
    <row r="14" spans="1:10" ht="21" hidden="1" customHeight="1">
      <c r="F14" s="15" t="e">
        <f>RANK(E14,#REF!,0)</f>
        <v>#REF!</v>
      </c>
    </row>
    <row r="15" spans="1:10" ht="21" hidden="1" customHeight="1">
      <c r="F15" s="15" t="e">
        <f>RANK(E15,#REF!,0)</f>
        <v>#REF!</v>
      </c>
    </row>
    <row r="16" spans="1:10">
      <c r="D16" s="7"/>
    </row>
    <row r="17" spans="1:4" ht="18.75">
      <c r="A17" s="3" t="s">
        <v>347</v>
      </c>
      <c r="D17" s="7"/>
    </row>
    <row r="18" spans="1:4" ht="18.75">
      <c r="A18" s="3" t="s">
        <v>346</v>
      </c>
      <c r="D18" s="7"/>
    </row>
    <row r="19" spans="1:4" ht="18.75">
      <c r="A19" s="3" t="s">
        <v>245</v>
      </c>
      <c r="D19" s="7"/>
    </row>
    <row r="20" spans="1:4">
      <c r="D20" s="7"/>
    </row>
    <row r="21" spans="1:4">
      <c r="D21" s="7"/>
    </row>
  </sheetData>
  <mergeCells count="16">
    <mergeCell ref="A5:A8"/>
    <mergeCell ref="H5:H8"/>
    <mergeCell ref="I5:I8"/>
    <mergeCell ref="A9:A12"/>
    <mergeCell ref="H9:H12"/>
    <mergeCell ref="I9:I12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39370078740157483" right="0" top="0.74803149606299213" bottom="0.59055118110236227" header="0.31496062992125984" footer="0.31496062992125984"/>
  <pageSetup paperSize="9" scale="27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8"/>
  <sheetViews>
    <sheetView view="pageBreakPreview" zoomScale="55" zoomScaleNormal="55" zoomScaleSheetLayoutView="55" workbookViewId="0">
      <selection activeCell="A2" sqref="A2:I2"/>
    </sheetView>
  </sheetViews>
  <sheetFormatPr defaultRowHeight="15"/>
  <cols>
    <col min="1" max="1" width="46.28515625" customWidth="1"/>
    <col min="2" max="2" width="0" hidden="1" customWidth="1"/>
    <col min="3" max="3" width="17.5703125" bestFit="1" customWidth="1"/>
    <col min="4" max="4" width="30" customWidth="1"/>
    <col min="5" max="5" width="12" customWidth="1"/>
    <col min="6" max="6" width="9.140625" style="20"/>
    <col min="7" max="7" width="9" customWidth="1"/>
    <col min="8" max="8" width="10.7109375" customWidth="1"/>
    <col min="9" max="9" width="11.42578125" customWidth="1"/>
    <col min="10" max="10" width="9" hidden="1" customWidth="1"/>
    <col min="26" max="28" width="0" hidden="1" customWidth="1"/>
  </cols>
  <sheetData>
    <row r="1" spans="1:10" ht="78.75" customHeight="1">
      <c r="A1" s="72" t="s">
        <v>217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5.5" customHeight="1" thickBot="1">
      <c r="A2" s="63" t="s">
        <v>359</v>
      </c>
      <c r="B2" s="42"/>
      <c r="C2" s="42"/>
      <c r="E2" s="42"/>
      <c r="F2" s="39"/>
      <c r="G2" s="64" t="s">
        <v>361</v>
      </c>
      <c r="I2" s="39"/>
      <c r="J2" s="39"/>
    </row>
    <row r="3" spans="1:10">
      <c r="A3" s="74" t="s">
        <v>62</v>
      </c>
      <c r="B3" s="76" t="s">
        <v>0</v>
      </c>
      <c r="C3" s="76" t="s">
        <v>1</v>
      </c>
      <c r="D3" s="76" t="s">
        <v>2</v>
      </c>
      <c r="E3" s="76" t="s">
        <v>3</v>
      </c>
      <c r="F3" s="95" t="s">
        <v>4</v>
      </c>
      <c r="G3" s="82" t="s">
        <v>80</v>
      </c>
      <c r="H3" s="80" t="s">
        <v>206</v>
      </c>
      <c r="I3" s="84" t="s">
        <v>83</v>
      </c>
    </row>
    <row r="4" spans="1:10" ht="25.5" customHeight="1">
      <c r="A4" s="75"/>
      <c r="B4" s="77"/>
      <c r="C4" s="77"/>
      <c r="D4" s="77"/>
      <c r="E4" s="77"/>
      <c r="F4" s="96"/>
      <c r="G4" s="83"/>
      <c r="H4" s="81"/>
      <c r="I4" s="85"/>
    </row>
    <row r="5" spans="1:10" ht="21" customHeight="1">
      <c r="A5" s="92" t="s">
        <v>65</v>
      </c>
      <c r="B5" s="40"/>
      <c r="C5" s="13" t="s">
        <v>209</v>
      </c>
      <c r="D5" s="18" t="s">
        <v>299</v>
      </c>
      <c r="E5" s="19">
        <v>61</v>
      </c>
      <c r="F5" s="28">
        <v>30</v>
      </c>
      <c r="G5" s="41" t="str">
        <f>IF(E5&gt;=97,"КМС",IF(E5&gt;=95,"I",IF(E5&gt;=90,"II",IF(E5&gt;=85,"III","-"))))</f>
        <v>-</v>
      </c>
      <c r="H5" s="88">
        <f>SUM(F5:F7)</f>
        <v>87</v>
      </c>
      <c r="I5" s="93">
        <f>RANK(H5,$H$5:$H$52,1)</f>
        <v>9</v>
      </c>
    </row>
    <row r="6" spans="1:10" ht="21" customHeight="1">
      <c r="A6" s="92"/>
      <c r="B6" s="40"/>
      <c r="C6" s="13" t="s">
        <v>209</v>
      </c>
      <c r="D6" s="18" t="s">
        <v>300</v>
      </c>
      <c r="E6" s="19">
        <v>63</v>
      </c>
      <c r="F6" s="28">
        <v>29</v>
      </c>
      <c r="G6" s="41" t="str">
        <f>IF(E6&gt;=97,"КМС",IF(E6&gt;=95,"I",IF(E6&gt;=90,"II",IF(E6&gt;=85,"III","-"))))</f>
        <v>-</v>
      </c>
      <c r="H6" s="88"/>
      <c r="I6" s="93"/>
    </row>
    <row r="7" spans="1:10" ht="21" customHeight="1">
      <c r="A7" s="92"/>
      <c r="B7" s="40"/>
      <c r="C7" s="13" t="s">
        <v>209</v>
      </c>
      <c r="D7" s="18" t="s">
        <v>301</v>
      </c>
      <c r="E7" s="19">
        <v>66</v>
      </c>
      <c r="F7" s="28">
        <v>28</v>
      </c>
      <c r="G7" s="41"/>
      <c r="H7" s="88"/>
      <c r="I7" s="93"/>
    </row>
    <row r="8" spans="1:10" ht="21" customHeight="1">
      <c r="A8" s="92"/>
      <c r="B8" s="40"/>
      <c r="C8" s="49" t="s">
        <v>209</v>
      </c>
      <c r="D8" s="50" t="s">
        <v>302</v>
      </c>
      <c r="E8" s="59">
        <v>31</v>
      </c>
      <c r="F8" s="47">
        <v>38</v>
      </c>
      <c r="G8" s="48" t="str">
        <f t="shared" ref="G8:G52" si="0">IF(E8&gt;=97,"КМС",IF(E8&gt;=95,"I",IF(E8&gt;=90,"II",IF(E8&gt;=85,"III","-"))))</f>
        <v>-</v>
      </c>
      <c r="H8" s="88"/>
      <c r="I8" s="93"/>
    </row>
    <row r="9" spans="1:10" ht="21" customHeight="1">
      <c r="A9" s="86" t="s">
        <v>66</v>
      </c>
      <c r="B9" s="12"/>
      <c r="C9" s="13" t="s">
        <v>209</v>
      </c>
      <c r="D9" s="14" t="s">
        <v>213</v>
      </c>
      <c r="E9" s="19">
        <v>79</v>
      </c>
      <c r="F9" s="28">
        <v>23</v>
      </c>
      <c r="G9" s="41" t="str">
        <f t="shared" si="0"/>
        <v>-</v>
      </c>
      <c r="H9" s="88">
        <f t="shared" ref="H9" si="1">SUM(F9:F11)</f>
        <v>60</v>
      </c>
      <c r="I9" s="93">
        <f t="shared" ref="I9" si="2">RANK(H9,$H$5:$H$52,1)</f>
        <v>7</v>
      </c>
    </row>
    <row r="10" spans="1:10" ht="21" customHeight="1">
      <c r="A10" s="86"/>
      <c r="B10" s="12"/>
      <c r="C10" s="13" t="s">
        <v>209</v>
      </c>
      <c r="D10" s="14" t="s">
        <v>272</v>
      </c>
      <c r="E10" s="19">
        <v>82</v>
      </c>
      <c r="F10" s="28">
        <v>18</v>
      </c>
      <c r="G10" s="41" t="str">
        <f t="shared" si="0"/>
        <v>-</v>
      </c>
      <c r="H10" s="88"/>
      <c r="I10" s="93"/>
    </row>
    <row r="11" spans="1:10" ht="21" customHeight="1">
      <c r="A11" s="86"/>
      <c r="B11" s="12"/>
      <c r="C11" s="13" t="s">
        <v>209</v>
      </c>
      <c r="D11" s="14" t="s">
        <v>273</v>
      </c>
      <c r="E11" s="19">
        <v>81</v>
      </c>
      <c r="F11" s="28">
        <v>19</v>
      </c>
      <c r="G11" s="41" t="str">
        <f t="shared" si="0"/>
        <v>-</v>
      </c>
      <c r="H11" s="88"/>
      <c r="I11" s="93"/>
    </row>
    <row r="12" spans="1:10" ht="21" customHeight="1">
      <c r="A12" s="86"/>
      <c r="B12" s="12"/>
      <c r="C12" s="49" t="s">
        <v>209</v>
      </c>
      <c r="D12" s="50" t="s">
        <v>274</v>
      </c>
      <c r="E12" s="59">
        <v>40</v>
      </c>
      <c r="F12" s="47">
        <v>35</v>
      </c>
      <c r="G12" s="48" t="str">
        <f t="shared" si="0"/>
        <v>-</v>
      </c>
      <c r="H12" s="88"/>
      <c r="I12" s="93"/>
    </row>
    <row r="13" spans="1:10" ht="21" customHeight="1">
      <c r="A13" s="86" t="s">
        <v>67</v>
      </c>
      <c r="B13" s="12"/>
      <c r="C13" s="13" t="s">
        <v>209</v>
      </c>
      <c r="D13" s="14" t="s">
        <v>354</v>
      </c>
      <c r="E13" s="19">
        <v>16</v>
      </c>
      <c r="F13" s="28">
        <v>45</v>
      </c>
      <c r="G13" s="41" t="str">
        <f t="shared" si="0"/>
        <v>-</v>
      </c>
      <c r="H13" s="88">
        <f t="shared" ref="H13" si="3">SUM(F13:F15)</f>
        <v>120</v>
      </c>
      <c r="I13" s="93">
        <f t="shared" ref="I13" si="4">RANK(H13,$H$5:$H$52,1)</f>
        <v>11</v>
      </c>
    </row>
    <row r="14" spans="1:10" ht="21" customHeight="1">
      <c r="A14" s="86"/>
      <c r="B14" s="12"/>
      <c r="C14" s="13" t="s">
        <v>209</v>
      </c>
      <c r="D14" s="14" t="s">
        <v>355</v>
      </c>
      <c r="E14" s="19">
        <v>29</v>
      </c>
      <c r="F14" s="28">
        <v>41</v>
      </c>
      <c r="G14" s="41" t="str">
        <f t="shared" si="0"/>
        <v>-</v>
      </c>
      <c r="H14" s="88"/>
      <c r="I14" s="93"/>
    </row>
    <row r="15" spans="1:10" ht="21" customHeight="1">
      <c r="A15" s="86"/>
      <c r="B15" s="12"/>
      <c r="C15" s="13" t="s">
        <v>209</v>
      </c>
      <c r="D15" s="14" t="s">
        <v>225</v>
      </c>
      <c r="E15" s="19">
        <v>47</v>
      </c>
      <c r="F15" s="28">
        <v>34</v>
      </c>
      <c r="G15" s="41" t="str">
        <f t="shared" si="0"/>
        <v>-</v>
      </c>
      <c r="H15" s="88"/>
      <c r="I15" s="93"/>
    </row>
    <row r="16" spans="1:10" ht="21" customHeight="1">
      <c r="A16" s="86"/>
      <c r="B16" s="12"/>
      <c r="C16" s="49" t="s">
        <v>250</v>
      </c>
      <c r="D16" s="50" t="s">
        <v>251</v>
      </c>
      <c r="E16" s="59">
        <v>30</v>
      </c>
      <c r="F16" s="47">
        <v>39</v>
      </c>
      <c r="G16" s="48" t="str">
        <f t="shared" si="0"/>
        <v>-</v>
      </c>
      <c r="H16" s="88"/>
      <c r="I16" s="93"/>
    </row>
    <row r="17" spans="1:9" ht="21" customHeight="1">
      <c r="A17" s="86" t="s">
        <v>68</v>
      </c>
      <c r="B17" s="12"/>
      <c r="C17" s="13" t="s">
        <v>209</v>
      </c>
      <c r="D17" s="13" t="s">
        <v>210</v>
      </c>
      <c r="E17" s="19">
        <v>54</v>
      </c>
      <c r="F17" s="28">
        <v>32</v>
      </c>
      <c r="G17" s="41" t="str">
        <f t="shared" si="0"/>
        <v>-</v>
      </c>
      <c r="H17" s="88">
        <f t="shared" ref="H17" si="5">SUM(F17:F19)</f>
        <v>78</v>
      </c>
      <c r="I17" s="93">
        <f t="shared" ref="I17" si="6">RANK(H17,$H$5:$H$52,1)</f>
        <v>8</v>
      </c>
    </row>
    <row r="18" spans="1:9" ht="21" customHeight="1">
      <c r="A18" s="86"/>
      <c r="B18" s="12"/>
      <c r="C18" s="13" t="s">
        <v>209</v>
      </c>
      <c r="D18" s="13" t="s">
        <v>265</v>
      </c>
      <c r="E18" s="19">
        <v>80</v>
      </c>
      <c r="F18" s="28">
        <v>21</v>
      </c>
      <c r="G18" s="41" t="str">
        <f t="shared" si="0"/>
        <v>-</v>
      </c>
      <c r="H18" s="88"/>
      <c r="I18" s="93"/>
    </row>
    <row r="19" spans="1:9" ht="21" customHeight="1">
      <c r="A19" s="86"/>
      <c r="B19" s="12"/>
      <c r="C19" s="13" t="s">
        <v>209</v>
      </c>
      <c r="D19" s="13" t="s">
        <v>266</v>
      </c>
      <c r="E19" s="19">
        <v>78</v>
      </c>
      <c r="F19" s="28">
        <v>25</v>
      </c>
      <c r="G19" s="41"/>
      <c r="H19" s="88"/>
      <c r="I19" s="93"/>
    </row>
    <row r="20" spans="1:9" ht="21" customHeight="1">
      <c r="A20" s="86"/>
      <c r="B20" s="12"/>
      <c r="C20" s="49" t="s">
        <v>209</v>
      </c>
      <c r="D20" s="44" t="s">
        <v>267</v>
      </c>
      <c r="E20" s="59">
        <v>27</v>
      </c>
      <c r="F20" s="60">
        <v>42</v>
      </c>
      <c r="G20" s="48" t="str">
        <f t="shared" si="0"/>
        <v>-</v>
      </c>
      <c r="H20" s="88"/>
      <c r="I20" s="93"/>
    </row>
    <row r="21" spans="1:9" ht="21" customHeight="1">
      <c r="A21" s="86" t="s">
        <v>69</v>
      </c>
      <c r="B21" s="12"/>
      <c r="C21" s="13" t="s">
        <v>209</v>
      </c>
      <c r="D21" s="37" t="s">
        <v>291</v>
      </c>
      <c r="E21" s="19">
        <v>90</v>
      </c>
      <c r="F21" s="28">
        <v>9</v>
      </c>
      <c r="G21" s="41" t="str">
        <f t="shared" si="0"/>
        <v>II</v>
      </c>
      <c r="H21" s="88">
        <f t="shared" ref="H21" si="7">SUM(F21:F23)</f>
        <v>23</v>
      </c>
      <c r="I21" s="93">
        <f>RANK(H21,$H$21:$H$52,1)</f>
        <v>4</v>
      </c>
    </row>
    <row r="22" spans="1:9" ht="21" customHeight="1">
      <c r="A22" s="86"/>
      <c r="B22" s="12">
        <v>1</v>
      </c>
      <c r="C22" s="13" t="s">
        <v>209</v>
      </c>
      <c r="D22" s="37" t="s">
        <v>229</v>
      </c>
      <c r="E22" s="19">
        <v>89</v>
      </c>
      <c r="F22" s="28">
        <v>12</v>
      </c>
      <c r="G22" s="41" t="str">
        <f t="shared" si="0"/>
        <v>III</v>
      </c>
      <c r="H22" s="88"/>
      <c r="I22" s="93"/>
    </row>
    <row r="23" spans="1:9" ht="21" customHeight="1">
      <c r="A23" s="86"/>
      <c r="B23" s="12"/>
      <c r="C23" s="13" t="s">
        <v>209</v>
      </c>
      <c r="D23" s="37" t="s">
        <v>292</v>
      </c>
      <c r="E23" s="19">
        <v>94</v>
      </c>
      <c r="F23" s="28">
        <v>2</v>
      </c>
      <c r="G23" s="41"/>
      <c r="H23" s="88"/>
      <c r="I23" s="93"/>
    </row>
    <row r="24" spans="1:9" ht="21" customHeight="1">
      <c r="A24" s="86"/>
      <c r="B24" s="12">
        <v>2</v>
      </c>
      <c r="C24" s="49" t="s">
        <v>209</v>
      </c>
      <c r="D24" s="45" t="s">
        <v>293</v>
      </c>
      <c r="E24" s="59">
        <v>53</v>
      </c>
      <c r="F24" s="47">
        <v>33</v>
      </c>
      <c r="G24" s="48" t="str">
        <f t="shared" si="0"/>
        <v>-</v>
      </c>
      <c r="H24" s="88"/>
      <c r="I24" s="93"/>
    </row>
    <row r="25" spans="1:9" ht="21" customHeight="1">
      <c r="A25" s="86" t="s">
        <v>70</v>
      </c>
      <c r="B25" s="9">
        <v>1</v>
      </c>
      <c r="C25" s="13" t="s">
        <v>209</v>
      </c>
      <c r="D25" s="16" t="s">
        <v>259</v>
      </c>
      <c r="E25" s="19">
        <v>91</v>
      </c>
      <c r="F25" s="28">
        <v>8</v>
      </c>
      <c r="G25" s="41" t="str">
        <f t="shared" si="0"/>
        <v>II</v>
      </c>
      <c r="H25" s="88">
        <f t="shared" ref="H25" si="8">SUM(F25:F27)</f>
        <v>19</v>
      </c>
      <c r="I25" s="93">
        <f>RANK(H25,$H$21:$H$52,1)</f>
        <v>1</v>
      </c>
    </row>
    <row r="26" spans="1:9" ht="21" customHeight="1">
      <c r="A26" s="86"/>
      <c r="B26" s="9">
        <v>3</v>
      </c>
      <c r="C26" s="13" t="s">
        <v>209</v>
      </c>
      <c r="D26" s="16" t="s">
        <v>234</v>
      </c>
      <c r="E26" s="19">
        <v>96</v>
      </c>
      <c r="F26" s="28">
        <v>1</v>
      </c>
      <c r="G26" s="41" t="str">
        <f t="shared" si="0"/>
        <v>I</v>
      </c>
      <c r="H26" s="88"/>
      <c r="I26" s="93"/>
    </row>
    <row r="27" spans="1:9" ht="21" customHeight="1">
      <c r="A27" s="86"/>
      <c r="B27" s="9"/>
      <c r="C27" s="13" t="s">
        <v>209</v>
      </c>
      <c r="D27" s="16" t="s">
        <v>233</v>
      </c>
      <c r="E27" s="19">
        <v>90</v>
      </c>
      <c r="F27" s="28">
        <v>10</v>
      </c>
      <c r="G27" s="41" t="str">
        <f t="shared" si="0"/>
        <v>II</v>
      </c>
      <c r="H27" s="88"/>
      <c r="I27" s="93"/>
    </row>
    <row r="28" spans="1:9" ht="21" customHeight="1">
      <c r="A28" s="86"/>
      <c r="B28" s="9">
        <v>4</v>
      </c>
      <c r="C28" s="49" t="s">
        <v>209</v>
      </c>
      <c r="D28" s="50" t="s">
        <v>260</v>
      </c>
      <c r="E28" s="59">
        <v>78</v>
      </c>
      <c r="F28" s="47">
        <v>26</v>
      </c>
      <c r="G28" s="48" t="str">
        <f t="shared" si="0"/>
        <v>-</v>
      </c>
      <c r="H28" s="88"/>
      <c r="I28" s="93"/>
    </row>
    <row r="29" spans="1:9" ht="21" customHeight="1">
      <c r="A29" s="86" t="s">
        <v>71</v>
      </c>
      <c r="B29" s="9">
        <v>1</v>
      </c>
      <c r="C29" s="13" t="s">
        <v>209</v>
      </c>
      <c r="D29" s="10" t="s">
        <v>312</v>
      </c>
      <c r="E29" s="19">
        <v>92</v>
      </c>
      <c r="F29" s="28">
        <v>7</v>
      </c>
      <c r="G29" s="41" t="str">
        <f t="shared" si="0"/>
        <v>II</v>
      </c>
      <c r="H29" s="88">
        <f t="shared" ref="H29" si="9">SUM(F29:F31)</f>
        <v>22</v>
      </c>
      <c r="I29" s="93">
        <f>RANK(H29,$H$21:$H$52,1)</f>
        <v>3</v>
      </c>
    </row>
    <row r="30" spans="1:9" ht="21" customHeight="1">
      <c r="A30" s="86"/>
      <c r="B30" s="9">
        <v>2</v>
      </c>
      <c r="C30" s="13" t="s">
        <v>209</v>
      </c>
      <c r="D30" s="10" t="s">
        <v>313</v>
      </c>
      <c r="E30" s="19">
        <v>90</v>
      </c>
      <c r="F30" s="28">
        <v>11</v>
      </c>
      <c r="G30" s="41" t="str">
        <f t="shared" si="0"/>
        <v>II</v>
      </c>
      <c r="H30" s="88"/>
      <c r="I30" s="93"/>
    </row>
    <row r="31" spans="1:9" ht="21" customHeight="1">
      <c r="A31" s="86"/>
      <c r="B31" s="9"/>
      <c r="C31" s="13" t="s">
        <v>209</v>
      </c>
      <c r="D31" s="14" t="s">
        <v>314</v>
      </c>
      <c r="E31" s="19">
        <v>94</v>
      </c>
      <c r="F31" s="28">
        <v>4</v>
      </c>
      <c r="G31" s="41"/>
      <c r="H31" s="88"/>
      <c r="I31" s="93"/>
    </row>
    <row r="32" spans="1:9" ht="21" customHeight="1">
      <c r="A32" s="86"/>
      <c r="B32" s="9">
        <v>6</v>
      </c>
      <c r="C32" s="49" t="s">
        <v>209</v>
      </c>
      <c r="D32" s="50" t="s">
        <v>315</v>
      </c>
      <c r="E32" s="59">
        <v>20</v>
      </c>
      <c r="F32" s="47">
        <v>44</v>
      </c>
      <c r="G32" s="48" t="str">
        <f t="shared" si="0"/>
        <v>-</v>
      </c>
      <c r="H32" s="88"/>
      <c r="I32" s="93"/>
    </row>
    <row r="33" spans="1:9" ht="21" customHeight="1">
      <c r="A33" s="86" t="s">
        <v>72</v>
      </c>
      <c r="B33" s="9">
        <v>1</v>
      </c>
      <c r="C33" s="13" t="s">
        <v>209</v>
      </c>
      <c r="D33" s="14" t="s">
        <v>235</v>
      </c>
      <c r="E33" s="9">
        <v>79</v>
      </c>
      <c r="F33" s="28">
        <v>22</v>
      </c>
      <c r="G33" s="41" t="str">
        <f t="shared" si="0"/>
        <v>-</v>
      </c>
      <c r="H33" s="88">
        <f t="shared" ref="H33" si="10">SUM(F33:F35)</f>
        <v>53</v>
      </c>
      <c r="I33" s="93">
        <f>RANK(H33,$H$21:$H$52,1)</f>
        <v>5</v>
      </c>
    </row>
    <row r="34" spans="1:9" ht="21" customHeight="1">
      <c r="A34" s="86"/>
      <c r="B34" s="9">
        <v>2</v>
      </c>
      <c r="C34" s="13" t="s">
        <v>209</v>
      </c>
      <c r="D34" s="14" t="s">
        <v>236</v>
      </c>
      <c r="E34" s="9">
        <v>85</v>
      </c>
      <c r="F34" s="28">
        <v>16</v>
      </c>
      <c r="G34" s="41" t="str">
        <f t="shared" si="0"/>
        <v>III</v>
      </c>
      <c r="H34" s="88"/>
      <c r="I34" s="93"/>
    </row>
    <row r="35" spans="1:9" ht="21" customHeight="1">
      <c r="A35" s="86"/>
      <c r="B35" s="9"/>
      <c r="C35" s="13" t="s">
        <v>250</v>
      </c>
      <c r="D35" s="14" t="s">
        <v>282</v>
      </c>
      <c r="E35" s="9">
        <v>85</v>
      </c>
      <c r="F35" s="28">
        <v>15</v>
      </c>
      <c r="G35" s="41"/>
      <c r="H35" s="88"/>
      <c r="I35" s="93"/>
    </row>
    <row r="36" spans="1:9" ht="21" customHeight="1">
      <c r="A36" s="86"/>
      <c r="B36" s="9">
        <v>3</v>
      </c>
      <c r="C36" s="49" t="s">
        <v>209</v>
      </c>
      <c r="D36" s="50" t="s">
        <v>283</v>
      </c>
      <c r="E36" s="59">
        <v>73</v>
      </c>
      <c r="F36" s="47">
        <v>27</v>
      </c>
      <c r="G36" s="48" t="str">
        <f t="shared" si="0"/>
        <v>-</v>
      </c>
      <c r="H36" s="88"/>
      <c r="I36" s="93"/>
    </row>
    <row r="37" spans="1:9" ht="21" customHeight="1">
      <c r="A37" s="86" t="s">
        <v>73</v>
      </c>
      <c r="B37" s="9">
        <v>1</v>
      </c>
      <c r="C37" s="37" t="s">
        <v>209</v>
      </c>
      <c r="D37" s="38" t="s">
        <v>240</v>
      </c>
      <c r="E37" s="9">
        <v>88</v>
      </c>
      <c r="F37" s="28">
        <v>13</v>
      </c>
      <c r="G37" s="41" t="str">
        <f t="shared" si="0"/>
        <v>III</v>
      </c>
      <c r="H37" s="88">
        <f t="shared" ref="H37" si="11">SUM(F37:F39)</f>
        <v>21</v>
      </c>
      <c r="I37" s="93">
        <f>RANK(H37,$H$21:$H$52,1)</f>
        <v>2</v>
      </c>
    </row>
    <row r="38" spans="1:9" ht="21" customHeight="1">
      <c r="A38" s="86"/>
      <c r="B38" s="9">
        <v>2</v>
      </c>
      <c r="C38" s="37" t="s">
        <v>209</v>
      </c>
      <c r="D38" s="38" t="s">
        <v>241</v>
      </c>
      <c r="E38" s="9">
        <v>94</v>
      </c>
      <c r="F38" s="28">
        <v>5</v>
      </c>
      <c r="G38" s="41" t="str">
        <f t="shared" si="0"/>
        <v>II</v>
      </c>
      <c r="H38" s="88"/>
      <c r="I38" s="93"/>
    </row>
    <row r="39" spans="1:9" ht="21" customHeight="1">
      <c r="A39" s="86"/>
      <c r="B39" s="9"/>
      <c r="C39" s="37" t="s">
        <v>209</v>
      </c>
      <c r="D39" s="38" t="s">
        <v>239</v>
      </c>
      <c r="E39" s="9">
        <v>94</v>
      </c>
      <c r="F39" s="28">
        <v>3</v>
      </c>
      <c r="G39" s="41" t="str">
        <f t="shared" si="0"/>
        <v>II</v>
      </c>
      <c r="H39" s="88"/>
      <c r="I39" s="93"/>
    </row>
    <row r="40" spans="1:9" ht="21" customHeight="1">
      <c r="A40" s="86"/>
      <c r="B40" s="9">
        <v>3</v>
      </c>
      <c r="C40" s="45" t="s">
        <v>209</v>
      </c>
      <c r="D40" s="51" t="s">
        <v>246</v>
      </c>
      <c r="E40" s="59">
        <v>14</v>
      </c>
      <c r="F40" s="47">
        <v>46</v>
      </c>
      <c r="G40" s="48" t="str">
        <f t="shared" si="0"/>
        <v>-</v>
      </c>
      <c r="H40" s="88"/>
      <c r="I40" s="93"/>
    </row>
    <row r="41" spans="1:9" ht="21" customHeight="1">
      <c r="A41" s="86" t="s">
        <v>74</v>
      </c>
      <c r="B41" s="9"/>
      <c r="C41" s="37" t="s">
        <v>212</v>
      </c>
      <c r="D41" s="21" t="s">
        <v>325</v>
      </c>
      <c r="E41" s="9">
        <v>40</v>
      </c>
      <c r="F41" s="28">
        <v>35</v>
      </c>
      <c r="G41" s="41" t="str">
        <f t="shared" si="0"/>
        <v>-</v>
      </c>
      <c r="H41" s="88">
        <f t="shared" ref="H41" si="12">SUM(F41:F43)</f>
        <v>98</v>
      </c>
      <c r="I41" s="93">
        <f>RANK(H41,$H$5:$H$52,1)</f>
        <v>10</v>
      </c>
    </row>
    <row r="42" spans="1:9" ht="21" customHeight="1">
      <c r="A42" s="86"/>
      <c r="B42" s="9"/>
      <c r="C42" s="37" t="s">
        <v>209</v>
      </c>
      <c r="D42" s="21" t="s">
        <v>326</v>
      </c>
      <c r="E42" s="9">
        <v>81</v>
      </c>
      <c r="F42" s="28">
        <v>20</v>
      </c>
      <c r="G42" s="41" t="str">
        <f t="shared" si="0"/>
        <v>-</v>
      </c>
      <c r="H42" s="88"/>
      <c r="I42" s="93"/>
    </row>
    <row r="43" spans="1:9" ht="21" customHeight="1">
      <c r="A43" s="86"/>
      <c r="B43" s="9"/>
      <c r="C43" s="37" t="s">
        <v>209</v>
      </c>
      <c r="D43" s="21" t="s">
        <v>327</v>
      </c>
      <c r="E43" s="9">
        <v>22</v>
      </c>
      <c r="F43" s="28">
        <v>43</v>
      </c>
      <c r="G43" s="41" t="str">
        <f t="shared" si="0"/>
        <v>-</v>
      </c>
      <c r="H43" s="88"/>
      <c r="I43" s="93"/>
    </row>
    <row r="44" spans="1:9" ht="21" customHeight="1">
      <c r="A44" s="86"/>
      <c r="B44" s="9"/>
      <c r="C44" s="49" t="s">
        <v>209</v>
      </c>
      <c r="D44" s="50" t="s">
        <v>278</v>
      </c>
      <c r="E44" s="59">
        <v>56</v>
      </c>
      <c r="F44" s="47">
        <v>31</v>
      </c>
      <c r="G44" s="48" t="str">
        <f t="shared" si="0"/>
        <v>-</v>
      </c>
      <c r="H44" s="88"/>
      <c r="I44" s="93"/>
    </row>
    <row r="45" spans="1:9" ht="21" customHeight="1">
      <c r="A45" s="86" t="s">
        <v>75</v>
      </c>
      <c r="B45" s="9"/>
      <c r="C45" s="37" t="s">
        <v>209</v>
      </c>
      <c r="D45" s="16" t="s">
        <v>321</v>
      </c>
      <c r="E45" s="9">
        <v>87</v>
      </c>
      <c r="F45" s="28">
        <v>14</v>
      </c>
      <c r="G45" s="41" t="str">
        <f t="shared" si="0"/>
        <v>III</v>
      </c>
      <c r="H45" s="88">
        <f t="shared" ref="H45:H49" si="13">SUM(F45:F47)</f>
        <v>55</v>
      </c>
      <c r="I45" s="93">
        <f>RANK(H45,$H$5:$H$52,1)</f>
        <v>6</v>
      </c>
    </row>
    <row r="46" spans="1:9" ht="21" customHeight="1">
      <c r="A46" s="86"/>
      <c r="B46" s="9"/>
      <c r="C46" s="37" t="s">
        <v>209</v>
      </c>
      <c r="D46" s="16" t="s">
        <v>322</v>
      </c>
      <c r="E46" s="9">
        <v>84</v>
      </c>
      <c r="F46" s="28">
        <v>17</v>
      </c>
      <c r="G46" s="41" t="str">
        <f t="shared" si="0"/>
        <v>-</v>
      </c>
      <c r="H46" s="88"/>
      <c r="I46" s="93"/>
    </row>
    <row r="47" spans="1:9" ht="21" customHeight="1">
      <c r="A47" s="86"/>
      <c r="B47" s="9"/>
      <c r="C47" s="37" t="s">
        <v>209</v>
      </c>
      <c r="D47" s="16" t="s">
        <v>323</v>
      </c>
      <c r="E47" s="9">
        <v>79</v>
      </c>
      <c r="F47" s="28">
        <v>24</v>
      </c>
      <c r="G47" s="41"/>
      <c r="H47" s="88"/>
      <c r="I47" s="93"/>
    </row>
    <row r="48" spans="1:9" ht="21" customHeight="1">
      <c r="A48" s="86"/>
      <c r="B48" s="9"/>
      <c r="C48" s="49" t="s">
        <v>209</v>
      </c>
      <c r="D48" s="50" t="s">
        <v>324</v>
      </c>
      <c r="E48" s="59">
        <v>93</v>
      </c>
      <c r="F48" s="47">
        <v>6</v>
      </c>
      <c r="G48" s="48" t="str">
        <f t="shared" si="0"/>
        <v>II</v>
      </c>
      <c r="H48" s="88"/>
      <c r="I48" s="93"/>
    </row>
    <row r="49" spans="1:9" ht="21" customHeight="1">
      <c r="A49" s="86" t="s">
        <v>208</v>
      </c>
      <c r="B49" s="9">
        <v>1</v>
      </c>
      <c r="C49" s="11" t="s">
        <v>209</v>
      </c>
      <c r="D49" s="8" t="s">
        <v>331</v>
      </c>
      <c r="E49" s="9">
        <v>34</v>
      </c>
      <c r="F49" s="28">
        <v>37</v>
      </c>
      <c r="G49" s="41" t="str">
        <f t="shared" si="0"/>
        <v>-</v>
      </c>
      <c r="H49" s="88">
        <f t="shared" si="13"/>
        <v>124</v>
      </c>
      <c r="I49" s="93">
        <f>RANK(H49,$H$5:$H$52,1)</f>
        <v>12</v>
      </c>
    </row>
    <row r="50" spans="1:9" ht="21" customHeight="1">
      <c r="A50" s="86"/>
      <c r="B50" s="9">
        <v>2</v>
      </c>
      <c r="C50" s="11" t="s">
        <v>209</v>
      </c>
      <c r="D50" s="8" t="s">
        <v>333</v>
      </c>
      <c r="E50" s="9">
        <v>30</v>
      </c>
      <c r="F50" s="28">
        <v>40</v>
      </c>
      <c r="G50" s="41" t="str">
        <f t="shared" si="0"/>
        <v>-</v>
      </c>
      <c r="H50" s="88"/>
      <c r="I50" s="93"/>
    </row>
    <row r="51" spans="1:9" ht="21" customHeight="1">
      <c r="A51" s="86"/>
      <c r="B51" s="9"/>
      <c r="C51" s="17" t="s">
        <v>209</v>
      </c>
      <c r="D51" s="8" t="s">
        <v>334</v>
      </c>
      <c r="E51" s="9">
        <v>8</v>
      </c>
      <c r="F51" s="28">
        <v>47</v>
      </c>
      <c r="G51" s="41" t="str">
        <f t="shared" si="0"/>
        <v>-</v>
      </c>
      <c r="H51" s="88"/>
      <c r="I51" s="93"/>
    </row>
    <row r="52" spans="1:9" ht="21" customHeight="1" thickBot="1">
      <c r="A52" s="87"/>
      <c r="B52" s="31">
        <v>3</v>
      </c>
      <c r="C52" s="52" t="s">
        <v>209</v>
      </c>
      <c r="D52" s="53" t="s">
        <v>335</v>
      </c>
      <c r="E52" s="58">
        <v>0</v>
      </c>
      <c r="F52" s="55">
        <v>48</v>
      </c>
      <c r="G52" s="56" t="str">
        <f t="shared" si="0"/>
        <v>-</v>
      </c>
      <c r="H52" s="89"/>
      <c r="I52" s="94"/>
    </row>
    <row r="53" spans="1:9">
      <c r="D53" s="7"/>
    </row>
    <row r="54" spans="1:9" ht="18.75">
      <c r="A54" s="3" t="s">
        <v>347</v>
      </c>
      <c r="D54" s="7"/>
    </row>
    <row r="55" spans="1:9" ht="18.75">
      <c r="A55" s="3" t="s">
        <v>346</v>
      </c>
      <c r="D55" s="7"/>
    </row>
    <row r="56" spans="1:9" ht="18.75">
      <c r="A56" s="3" t="s">
        <v>245</v>
      </c>
      <c r="D56" s="7"/>
    </row>
    <row r="57" spans="1:9">
      <c r="D57" s="7"/>
    </row>
    <row r="58" spans="1:9">
      <c r="D58" s="7"/>
    </row>
  </sheetData>
  <mergeCells count="46">
    <mergeCell ref="A49:A52"/>
    <mergeCell ref="H49:H52"/>
    <mergeCell ref="I49:I52"/>
    <mergeCell ref="A45:A48"/>
    <mergeCell ref="H45:H48"/>
    <mergeCell ref="I45:I48"/>
    <mergeCell ref="A5:A8"/>
    <mergeCell ref="H5:H8"/>
    <mergeCell ref="I5:I8"/>
    <mergeCell ref="A9:A12"/>
    <mergeCell ref="H9:H12"/>
    <mergeCell ref="I9:I12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H29:H32"/>
    <mergeCell ref="I29:I32"/>
    <mergeCell ref="A13:A16"/>
    <mergeCell ref="H13:H16"/>
    <mergeCell ref="I13:I16"/>
    <mergeCell ref="A17:A20"/>
    <mergeCell ref="H17:H20"/>
    <mergeCell ref="I17:I20"/>
    <mergeCell ref="A41:A44"/>
    <mergeCell ref="H41:H44"/>
    <mergeCell ref="I41:I44"/>
    <mergeCell ref="A21:A24"/>
    <mergeCell ref="H21:H24"/>
    <mergeCell ref="I21:I24"/>
    <mergeCell ref="A37:A40"/>
    <mergeCell ref="H37:H40"/>
    <mergeCell ref="I37:I40"/>
    <mergeCell ref="A25:A28"/>
    <mergeCell ref="A33:A36"/>
    <mergeCell ref="H33:H36"/>
    <mergeCell ref="I33:I36"/>
    <mergeCell ref="H25:H28"/>
    <mergeCell ref="I25:I28"/>
    <mergeCell ref="A29:A32"/>
  </mergeCells>
  <printOptions horizontalCentered="1" verticalCentered="1"/>
  <pageMargins left="0.39370078740157483" right="0" top="0.74803149606299213" bottom="0.59055118110236227" header="0.31496062992125984" footer="0.31496062992125984"/>
  <pageSetup paperSize="9" scale="61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56"/>
  <sheetViews>
    <sheetView view="pageBreakPreview" topLeftCell="A31" zoomScale="55" zoomScaleNormal="85" zoomScaleSheetLayoutView="55" workbookViewId="0">
      <selection activeCell="K5" sqref="K5:K52"/>
    </sheetView>
  </sheetViews>
  <sheetFormatPr defaultRowHeight="15"/>
  <cols>
    <col min="1" max="1" width="46.28515625" customWidth="1"/>
    <col min="2" max="2" width="9" hidden="1" customWidth="1"/>
    <col min="3" max="3" width="17.5703125" customWidth="1"/>
    <col min="4" max="4" width="30" customWidth="1"/>
    <col min="5" max="5" width="12" customWidth="1"/>
    <col min="6" max="6" width="9" style="20" customWidth="1"/>
    <col min="7" max="7" width="9" customWidth="1"/>
    <col min="8" max="8" width="10.7109375" customWidth="1"/>
    <col min="9" max="9" width="11.42578125" customWidth="1"/>
    <col min="10" max="10" width="9.140625" customWidth="1"/>
  </cols>
  <sheetData>
    <row r="1" spans="1:13" ht="65.25" customHeight="1">
      <c r="A1" s="72" t="s">
        <v>218</v>
      </c>
      <c r="B1" s="73"/>
      <c r="C1" s="73"/>
      <c r="D1" s="73"/>
      <c r="E1" s="73"/>
      <c r="F1" s="73"/>
      <c r="G1" s="73"/>
      <c r="H1" s="73"/>
      <c r="I1" s="73"/>
      <c r="J1" s="73"/>
    </row>
    <row r="2" spans="1:13" ht="24" customHeight="1" thickBot="1">
      <c r="A2" s="63" t="s">
        <v>362</v>
      </c>
      <c r="B2" s="42"/>
      <c r="C2" s="42"/>
      <c r="E2" s="42"/>
      <c r="F2" s="39"/>
      <c r="G2" s="64" t="s">
        <v>361</v>
      </c>
      <c r="I2" s="39"/>
      <c r="J2" s="39"/>
    </row>
    <row r="3" spans="1:13">
      <c r="A3" s="74" t="s">
        <v>62</v>
      </c>
      <c r="B3" s="76" t="s">
        <v>0</v>
      </c>
      <c r="C3" s="76" t="s">
        <v>1</v>
      </c>
      <c r="D3" s="76" t="s">
        <v>2</v>
      </c>
      <c r="E3" s="76" t="s">
        <v>3</v>
      </c>
      <c r="F3" s="95" t="s">
        <v>4</v>
      </c>
      <c r="G3" s="82" t="s">
        <v>80</v>
      </c>
      <c r="H3" s="80" t="s">
        <v>206</v>
      </c>
      <c r="I3" s="84" t="s">
        <v>83</v>
      </c>
    </row>
    <row r="4" spans="1:13">
      <c r="A4" s="75"/>
      <c r="B4" s="77"/>
      <c r="C4" s="77"/>
      <c r="D4" s="77"/>
      <c r="E4" s="77"/>
      <c r="F4" s="96"/>
      <c r="G4" s="83"/>
      <c r="H4" s="81"/>
      <c r="I4" s="85"/>
    </row>
    <row r="5" spans="1:13" ht="25.5" customHeight="1">
      <c r="A5" s="92" t="s">
        <v>65</v>
      </c>
      <c r="B5" s="40"/>
      <c r="C5" s="13" t="s">
        <v>209</v>
      </c>
      <c r="D5" s="18" t="s">
        <v>295</v>
      </c>
      <c r="E5" s="19">
        <v>11</v>
      </c>
      <c r="F5" s="28">
        <v>45</v>
      </c>
      <c r="G5" s="41" t="str">
        <f>IF(E5&gt;=97,"КМС",IF(E5&gt;=95,"I",IF(E5&gt;=90,"II",IF(E5&gt;=85,"III","-"))))</f>
        <v>-</v>
      </c>
      <c r="H5" s="88">
        <f>SUM(F5:F7)</f>
        <v>102</v>
      </c>
      <c r="I5" s="93">
        <f>RANK(H5,$H$5:$H$52,1)</f>
        <v>12</v>
      </c>
      <c r="L5" s="97"/>
      <c r="M5" s="97"/>
    </row>
    <row r="6" spans="1:13" ht="25.5" customHeight="1">
      <c r="A6" s="92"/>
      <c r="B6" s="40"/>
      <c r="C6" s="13" t="s">
        <v>212</v>
      </c>
      <c r="D6" s="24" t="s">
        <v>296</v>
      </c>
      <c r="E6" s="19">
        <v>14</v>
      </c>
      <c r="F6" s="28">
        <v>44</v>
      </c>
      <c r="G6" s="41" t="str">
        <f t="shared" ref="G6:G52" si="0">IF(E6&gt;=97,"КМС",IF(E6&gt;=95,"I",IF(E6&gt;=90,"II",IF(E6&gt;=85,"III","-"))))</f>
        <v>-</v>
      </c>
      <c r="H6" s="88"/>
      <c r="I6" s="93"/>
      <c r="L6" s="97"/>
      <c r="M6" s="97"/>
    </row>
    <row r="7" spans="1:13" ht="25.5" customHeight="1">
      <c r="A7" s="92"/>
      <c r="B7" s="40"/>
      <c r="C7" s="13" t="s">
        <v>209</v>
      </c>
      <c r="D7" s="24" t="s">
        <v>297</v>
      </c>
      <c r="E7" s="12">
        <v>78</v>
      </c>
      <c r="F7" s="28">
        <v>13</v>
      </c>
      <c r="G7" s="41" t="str">
        <f t="shared" si="0"/>
        <v>-</v>
      </c>
      <c r="H7" s="88"/>
      <c r="I7" s="93"/>
      <c r="L7" s="97"/>
      <c r="M7" s="97"/>
    </row>
    <row r="8" spans="1:13" ht="25.5" customHeight="1">
      <c r="A8" s="92"/>
      <c r="B8" s="40"/>
      <c r="C8" s="49" t="s">
        <v>209</v>
      </c>
      <c r="D8" s="50" t="s">
        <v>298</v>
      </c>
      <c r="E8" s="46">
        <v>0</v>
      </c>
      <c r="F8" s="47">
        <v>47</v>
      </c>
      <c r="G8" s="48" t="str">
        <f t="shared" si="0"/>
        <v>-</v>
      </c>
      <c r="H8" s="88"/>
      <c r="I8" s="93"/>
      <c r="L8" s="97"/>
      <c r="M8" s="97"/>
    </row>
    <row r="9" spans="1:13" ht="21" customHeight="1">
      <c r="A9" s="86" t="s">
        <v>66</v>
      </c>
      <c r="B9" s="12"/>
      <c r="C9" s="13" t="s">
        <v>212</v>
      </c>
      <c r="D9" s="14" t="s">
        <v>223</v>
      </c>
      <c r="E9" s="19">
        <v>72</v>
      </c>
      <c r="F9" s="28">
        <v>19</v>
      </c>
      <c r="G9" s="41" t="str">
        <f t="shared" si="0"/>
        <v>-</v>
      </c>
      <c r="H9" s="88">
        <f>SUM(F9:F11)</f>
        <v>82</v>
      </c>
      <c r="I9" s="93">
        <f>RANK(H9,$H$5:$H$52,1)</f>
        <v>10</v>
      </c>
      <c r="L9" s="97"/>
      <c r="M9" s="97"/>
    </row>
    <row r="10" spans="1:13" ht="21" customHeight="1">
      <c r="A10" s="86"/>
      <c r="B10" s="12"/>
      <c r="C10" s="13" t="s">
        <v>209</v>
      </c>
      <c r="D10" s="14" t="s">
        <v>224</v>
      </c>
      <c r="E10" s="19">
        <v>26</v>
      </c>
      <c r="F10" s="28">
        <v>43</v>
      </c>
      <c r="G10" s="41" t="str">
        <f t="shared" si="0"/>
        <v>-</v>
      </c>
      <c r="H10" s="88"/>
      <c r="I10" s="93"/>
      <c r="L10" s="97"/>
      <c r="M10" s="97"/>
    </row>
    <row r="11" spans="1:13" ht="21" customHeight="1">
      <c r="A11" s="86"/>
      <c r="B11" s="12"/>
      <c r="C11" s="13" t="s">
        <v>209</v>
      </c>
      <c r="D11" s="14" t="s">
        <v>275</v>
      </c>
      <c r="E11" s="19">
        <v>72</v>
      </c>
      <c r="F11" s="28">
        <v>20</v>
      </c>
      <c r="G11" s="41" t="str">
        <f t="shared" si="0"/>
        <v>-</v>
      </c>
      <c r="H11" s="88"/>
      <c r="I11" s="93"/>
      <c r="L11" s="97"/>
      <c r="M11" s="97"/>
    </row>
    <row r="12" spans="1:13" ht="21" customHeight="1">
      <c r="A12" s="86"/>
      <c r="B12" s="12"/>
      <c r="C12" s="49" t="s">
        <v>209</v>
      </c>
      <c r="D12" s="50" t="s">
        <v>269</v>
      </c>
      <c r="E12" s="46">
        <v>7</v>
      </c>
      <c r="F12" s="47">
        <v>46</v>
      </c>
      <c r="G12" s="48" t="str">
        <f t="shared" si="0"/>
        <v>-</v>
      </c>
      <c r="H12" s="88"/>
      <c r="I12" s="93"/>
      <c r="L12" s="97"/>
      <c r="M12" s="97"/>
    </row>
    <row r="13" spans="1:13" ht="21" customHeight="1">
      <c r="A13" s="86" t="s">
        <v>67</v>
      </c>
      <c r="B13" s="12"/>
      <c r="C13" s="13" t="s">
        <v>209</v>
      </c>
      <c r="D13" s="14" t="s">
        <v>226</v>
      </c>
      <c r="E13" s="19">
        <v>65</v>
      </c>
      <c r="F13" s="28">
        <v>27</v>
      </c>
      <c r="G13" s="41" t="str">
        <f t="shared" si="0"/>
        <v>-</v>
      </c>
      <c r="H13" s="88">
        <f>SUM(F13:F15)</f>
        <v>69</v>
      </c>
      <c r="I13" s="93">
        <v>8</v>
      </c>
      <c r="L13" s="97"/>
      <c r="M13" s="97"/>
    </row>
    <row r="14" spans="1:13" ht="21" customHeight="1">
      <c r="A14" s="86"/>
      <c r="B14" s="12"/>
      <c r="C14" s="13" t="s">
        <v>209</v>
      </c>
      <c r="D14" s="14" t="s">
        <v>252</v>
      </c>
      <c r="E14" s="19">
        <v>47</v>
      </c>
      <c r="F14" s="28">
        <v>33</v>
      </c>
      <c r="G14" s="41" t="str">
        <f t="shared" si="0"/>
        <v>-</v>
      </c>
      <c r="H14" s="88"/>
      <c r="I14" s="93"/>
      <c r="L14" s="97"/>
      <c r="M14" s="97"/>
    </row>
    <row r="15" spans="1:13" ht="21" customHeight="1">
      <c r="A15" s="86"/>
      <c r="B15" s="12"/>
      <c r="C15" s="13" t="s">
        <v>209</v>
      </c>
      <c r="D15" s="14" t="s">
        <v>253</v>
      </c>
      <c r="E15" s="19">
        <v>83</v>
      </c>
      <c r="F15" s="28">
        <v>9</v>
      </c>
      <c r="G15" s="41" t="str">
        <f t="shared" si="0"/>
        <v>-</v>
      </c>
      <c r="H15" s="88"/>
      <c r="I15" s="93"/>
      <c r="L15" s="97"/>
      <c r="M15" s="97"/>
    </row>
    <row r="16" spans="1:13" ht="21" customHeight="1">
      <c r="A16" s="86"/>
      <c r="B16" s="12"/>
      <c r="C16" s="49" t="s">
        <v>209</v>
      </c>
      <c r="D16" s="50" t="s">
        <v>279</v>
      </c>
      <c r="E16" s="46">
        <v>28</v>
      </c>
      <c r="F16" s="47">
        <v>32</v>
      </c>
      <c r="G16" s="48" t="str">
        <f t="shared" si="0"/>
        <v>-</v>
      </c>
      <c r="H16" s="88"/>
      <c r="I16" s="93"/>
      <c r="L16" s="97"/>
      <c r="M16" s="97"/>
    </row>
    <row r="17" spans="1:13" ht="21" customHeight="1">
      <c r="A17" s="86" t="s">
        <v>68</v>
      </c>
      <c r="B17" s="12"/>
      <c r="C17" s="13" t="s">
        <v>212</v>
      </c>
      <c r="D17" s="24" t="s">
        <v>268</v>
      </c>
      <c r="E17" s="9">
        <v>72</v>
      </c>
      <c r="F17" s="28">
        <v>21</v>
      </c>
      <c r="G17" s="41" t="str">
        <f t="shared" si="0"/>
        <v>-</v>
      </c>
      <c r="H17" s="88">
        <f>SUM(F17:F19)</f>
        <v>64</v>
      </c>
      <c r="I17" s="93">
        <f>RANK(H17,$H$5:$H$52,1)</f>
        <v>5</v>
      </c>
      <c r="L17" s="97"/>
      <c r="M17" s="97"/>
    </row>
    <row r="18" spans="1:13" ht="21" customHeight="1">
      <c r="A18" s="86"/>
      <c r="B18" s="12"/>
      <c r="C18" s="13" t="s">
        <v>209</v>
      </c>
      <c r="D18" s="24" t="s">
        <v>227</v>
      </c>
      <c r="E18" s="9">
        <v>66</v>
      </c>
      <c r="F18" s="28">
        <v>26</v>
      </c>
      <c r="G18" s="41" t="str">
        <f t="shared" si="0"/>
        <v>-</v>
      </c>
      <c r="H18" s="88"/>
      <c r="I18" s="93"/>
      <c r="L18" s="97"/>
      <c r="M18" s="97"/>
    </row>
    <row r="19" spans="1:13" ht="21" customHeight="1">
      <c r="A19" s="86"/>
      <c r="B19" s="12"/>
      <c r="C19" s="13" t="s">
        <v>209</v>
      </c>
      <c r="D19" s="24" t="s">
        <v>350</v>
      </c>
      <c r="E19" s="9">
        <v>74</v>
      </c>
      <c r="F19" s="28">
        <v>17</v>
      </c>
      <c r="G19" s="41" t="str">
        <f t="shared" si="0"/>
        <v>-</v>
      </c>
      <c r="H19" s="88"/>
      <c r="I19" s="93"/>
      <c r="L19" s="97"/>
      <c r="M19" s="97"/>
    </row>
    <row r="20" spans="1:13" ht="21" customHeight="1">
      <c r="A20" s="86"/>
      <c r="B20" s="12"/>
      <c r="C20" s="44" t="s">
        <v>209</v>
      </c>
      <c r="D20" s="45" t="s">
        <v>257</v>
      </c>
      <c r="E20" s="46">
        <v>46</v>
      </c>
      <c r="F20" s="47">
        <v>37</v>
      </c>
      <c r="G20" s="48" t="str">
        <f t="shared" si="0"/>
        <v>-</v>
      </c>
      <c r="H20" s="88"/>
      <c r="I20" s="93"/>
      <c r="L20" s="97"/>
      <c r="M20" s="97"/>
    </row>
    <row r="21" spans="1:13" ht="21" customHeight="1">
      <c r="A21" s="86" t="s">
        <v>69</v>
      </c>
      <c r="B21" s="12">
        <v>1</v>
      </c>
      <c r="C21" s="13" t="s">
        <v>209</v>
      </c>
      <c r="D21" s="37" t="s">
        <v>255</v>
      </c>
      <c r="E21" s="9">
        <v>93</v>
      </c>
      <c r="F21" s="28">
        <v>3</v>
      </c>
      <c r="G21" s="41" t="str">
        <f t="shared" si="0"/>
        <v>II</v>
      </c>
      <c r="H21" s="88">
        <f>SUM(F21:F23)</f>
        <v>44</v>
      </c>
      <c r="I21" s="93">
        <f>RANK(H21,$H$5:$H$52,1)</f>
        <v>2</v>
      </c>
      <c r="L21" s="97"/>
      <c r="M21" s="97"/>
    </row>
    <row r="22" spans="1:13" ht="21" customHeight="1">
      <c r="A22" s="86"/>
      <c r="B22" s="12"/>
      <c r="C22" s="13" t="s">
        <v>209</v>
      </c>
      <c r="D22" s="37" t="s">
        <v>228</v>
      </c>
      <c r="E22" s="12">
        <v>95</v>
      </c>
      <c r="F22" s="28">
        <v>1</v>
      </c>
      <c r="G22" s="41" t="str">
        <f t="shared" si="0"/>
        <v>I</v>
      </c>
      <c r="H22" s="88"/>
      <c r="I22" s="93"/>
      <c r="L22" s="97"/>
      <c r="M22" s="97"/>
    </row>
    <row r="23" spans="1:13" ht="21" customHeight="1">
      <c r="A23" s="86"/>
      <c r="B23" s="12"/>
      <c r="C23" s="13" t="s">
        <v>209</v>
      </c>
      <c r="D23" s="37" t="s">
        <v>256</v>
      </c>
      <c r="E23" s="9">
        <v>36</v>
      </c>
      <c r="F23" s="28">
        <v>40</v>
      </c>
      <c r="G23" s="41" t="str">
        <f t="shared" si="0"/>
        <v>-</v>
      </c>
      <c r="H23" s="88"/>
      <c r="I23" s="93"/>
      <c r="L23" s="97"/>
      <c r="M23" s="97"/>
    </row>
    <row r="24" spans="1:13" ht="21" customHeight="1">
      <c r="A24" s="86"/>
      <c r="B24" s="12">
        <v>2</v>
      </c>
      <c r="C24" s="45" t="s">
        <v>209</v>
      </c>
      <c r="D24" s="51" t="s">
        <v>249</v>
      </c>
      <c r="E24" s="46">
        <v>46</v>
      </c>
      <c r="F24" s="47">
        <v>36</v>
      </c>
      <c r="G24" s="48" t="str">
        <f t="shared" si="0"/>
        <v>-</v>
      </c>
      <c r="H24" s="88"/>
      <c r="I24" s="93"/>
      <c r="L24" s="97"/>
      <c r="M24" s="97"/>
    </row>
    <row r="25" spans="1:13" ht="21" customHeight="1">
      <c r="A25" s="86" t="s">
        <v>70</v>
      </c>
      <c r="B25" s="9">
        <v>1</v>
      </c>
      <c r="C25" s="13" t="s">
        <v>209</v>
      </c>
      <c r="D25" s="16" t="s">
        <v>230</v>
      </c>
      <c r="E25" s="9">
        <v>80</v>
      </c>
      <c r="F25" s="28">
        <v>11</v>
      </c>
      <c r="G25" s="41" t="str">
        <f t="shared" si="0"/>
        <v>-</v>
      </c>
      <c r="H25" s="88">
        <f>SUM(F25:F27)</f>
        <v>21</v>
      </c>
      <c r="I25" s="93">
        <f>RANK(H25,$H$5:$H$52,1)</f>
        <v>1</v>
      </c>
      <c r="L25" s="97"/>
      <c r="M25" s="97"/>
    </row>
    <row r="26" spans="1:13" ht="21" customHeight="1">
      <c r="A26" s="86"/>
      <c r="B26" s="9">
        <v>3</v>
      </c>
      <c r="C26" s="13" t="s">
        <v>209</v>
      </c>
      <c r="D26" s="16" t="s">
        <v>232</v>
      </c>
      <c r="E26" s="9">
        <v>88</v>
      </c>
      <c r="F26" s="28">
        <v>6</v>
      </c>
      <c r="G26" s="41" t="str">
        <f t="shared" si="0"/>
        <v>III</v>
      </c>
      <c r="H26" s="88"/>
      <c r="I26" s="93"/>
      <c r="L26" s="97"/>
      <c r="M26" s="97"/>
    </row>
    <row r="27" spans="1:13" ht="21" customHeight="1">
      <c r="A27" s="86"/>
      <c r="B27" s="9"/>
      <c r="C27" s="13" t="s">
        <v>209</v>
      </c>
      <c r="D27" s="16" t="s">
        <v>231</v>
      </c>
      <c r="E27" s="9">
        <v>90</v>
      </c>
      <c r="F27" s="28">
        <v>4</v>
      </c>
      <c r="G27" s="41" t="str">
        <f t="shared" si="0"/>
        <v>II</v>
      </c>
      <c r="H27" s="88"/>
      <c r="I27" s="93"/>
      <c r="L27" s="97"/>
      <c r="M27" s="97"/>
    </row>
    <row r="28" spans="1:13" ht="21" customHeight="1">
      <c r="A28" s="86"/>
      <c r="B28" s="9">
        <v>4</v>
      </c>
      <c r="C28" s="49" t="s">
        <v>209</v>
      </c>
      <c r="D28" s="50" t="s">
        <v>311</v>
      </c>
      <c r="E28" s="46">
        <v>47</v>
      </c>
      <c r="F28" s="47">
        <v>34</v>
      </c>
      <c r="G28" s="48" t="str">
        <f t="shared" si="0"/>
        <v>-</v>
      </c>
      <c r="H28" s="88"/>
      <c r="I28" s="93"/>
      <c r="L28" s="97"/>
      <c r="M28" s="97"/>
    </row>
    <row r="29" spans="1:13" ht="21" customHeight="1">
      <c r="A29" s="86" t="s">
        <v>71</v>
      </c>
      <c r="B29" s="9">
        <v>1</v>
      </c>
      <c r="C29" s="13" t="s">
        <v>308</v>
      </c>
      <c r="D29" s="10" t="s">
        <v>309</v>
      </c>
      <c r="E29" s="9">
        <v>90</v>
      </c>
      <c r="F29" s="28">
        <v>5</v>
      </c>
      <c r="G29" s="41" t="str">
        <f t="shared" si="0"/>
        <v>II</v>
      </c>
      <c r="H29" s="88">
        <f>SUM(F29:F31)</f>
        <v>59</v>
      </c>
      <c r="I29" s="93">
        <f>RANK(H29,$H$5:$H$52,1)</f>
        <v>4</v>
      </c>
      <c r="L29" s="97"/>
      <c r="M29" s="97"/>
    </row>
    <row r="30" spans="1:13" ht="21" customHeight="1">
      <c r="A30" s="86"/>
      <c r="B30" s="9">
        <v>2</v>
      </c>
      <c r="C30" s="13" t="s">
        <v>209</v>
      </c>
      <c r="D30" s="10" t="s">
        <v>310</v>
      </c>
      <c r="E30" s="9">
        <v>39</v>
      </c>
      <c r="F30" s="28">
        <v>38</v>
      </c>
      <c r="G30" s="41" t="str">
        <f t="shared" si="0"/>
        <v>-</v>
      </c>
      <c r="H30" s="88"/>
      <c r="I30" s="93"/>
      <c r="L30" s="97"/>
      <c r="M30" s="97"/>
    </row>
    <row r="31" spans="1:13" ht="21" customHeight="1">
      <c r="A31" s="86"/>
      <c r="B31" s="9"/>
      <c r="C31" s="13" t="s">
        <v>209</v>
      </c>
      <c r="D31" s="14" t="s">
        <v>351</v>
      </c>
      <c r="E31" s="9">
        <v>74</v>
      </c>
      <c r="F31" s="28">
        <v>16</v>
      </c>
      <c r="G31" s="41" t="str">
        <f t="shared" si="0"/>
        <v>-</v>
      </c>
      <c r="H31" s="88"/>
      <c r="I31" s="93"/>
      <c r="L31" s="97"/>
      <c r="M31" s="97"/>
    </row>
    <row r="32" spans="1:13" ht="21" customHeight="1">
      <c r="A32" s="86"/>
      <c r="B32" s="9">
        <v>6</v>
      </c>
      <c r="C32" s="49" t="s">
        <v>212</v>
      </c>
      <c r="D32" s="50" t="s">
        <v>237</v>
      </c>
      <c r="E32" s="46">
        <v>47</v>
      </c>
      <c r="F32" s="47">
        <v>35</v>
      </c>
      <c r="G32" s="48" t="str">
        <f t="shared" si="0"/>
        <v>-</v>
      </c>
      <c r="H32" s="88"/>
      <c r="I32" s="93"/>
      <c r="L32" s="97"/>
      <c r="M32" s="97"/>
    </row>
    <row r="33" spans="1:13" ht="21" customHeight="1">
      <c r="A33" s="86" t="s">
        <v>72</v>
      </c>
      <c r="B33" s="9">
        <v>1</v>
      </c>
      <c r="C33" s="13" t="s">
        <v>250</v>
      </c>
      <c r="D33" s="14" t="s">
        <v>285</v>
      </c>
      <c r="E33" s="9">
        <v>65</v>
      </c>
      <c r="F33" s="28">
        <v>28</v>
      </c>
      <c r="G33" s="41" t="str">
        <f t="shared" si="0"/>
        <v>-</v>
      </c>
      <c r="H33" s="88">
        <f>SUM(F33:F35)</f>
        <v>99</v>
      </c>
      <c r="I33" s="93">
        <f>RANK(H33,$H$5:$H$52,1)</f>
        <v>11</v>
      </c>
      <c r="L33" s="97"/>
      <c r="M33" s="97"/>
    </row>
    <row r="34" spans="1:13" ht="21" customHeight="1">
      <c r="A34" s="86"/>
      <c r="B34" s="9">
        <v>2</v>
      </c>
      <c r="C34" s="13" t="s">
        <v>209</v>
      </c>
      <c r="D34" s="14" t="s">
        <v>286</v>
      </c>
      <c r="E34" s="9">
        <v>28</v>
      </c>
      <c r="F34" s="28">
        <v>41</v>
      </c>
      <c r="G34" s="41" t="str">
        <f t="shared" si="0"/>
        <v>-</v>
      </c>
      <c r="H34" s="88"/>
      <c r="I34" s="93"/>
      <c r="L34" s="97"/>
      <c r="M34" s="97"/>
    </row>
    <row r="35" spans="1:13" ht="21" customHeight="1">
      <c r="A35" s="86"/>
      <c r="B35" s="9"/>
      <c r="C35" s="13" t="s">
        <v>284</v>
      </c>
      <c r="D35" s="14" t="s">
        <v>198</v>
      </c>
      <c r="E35" s="12">
        <v>56</v>
      </c>
      <c r="F35" s="28">
        <v>30</v>
      </c>
      <c r="G35" s="41" t="str">
        <f t="shared" si="0"/>
        <v>-</v>
      </c>
      <c r="H35" s="88"/>
      <c r="I35" s="93"/>
      <c r="L35" s="97"/>
      <c r="M35" s="97"/>
    </row>
    <row r="36" spans="1:13" ht="21" customHeight="1">
      <c r="A36" s="86"/>
      <c r="B36" s="9">
        <v>3</v>
      </c>
      <c r="C36" s="49" t="s">
        <v>209</v>
      </c>
      <c r="D36" s="50" t="s">
        <v>336</v>
      </c>
      <c r="E36" s="46">
        <v>56</v>
      </c>
      <c r="F36" s="47">
        <v>31</v>
      </c>
      <c r="G36" s="48" t="str">
        <f t="shared" si="0"/>
        <v>-</v>
      </c>
      <c r="H36" s="88"/>
      <c r="I36" s="93"/>
      <c r="L36" s="97"/>
      <c r="M36" s="97"/>
    </row>
    <row r="37" spans="1:13" ht="21" customHeight="1">
      <c r="A37" s="86" t="s">
        <v>73</v>
      </c>
      <c r="B37" s="9">
        <v>1</v>
      </c>
      <c r="C37" s="37" t="s">
        <v>212</v>
      </c>
      <c r="D37" s="38" t="s">
        <v>247</v>
      </c>
      <c r="E37" s="9">
        <v>94</v>
      </c>
      <c r="F37" s="28">
        <v>2</v>
      </c>
      <c r="G37" s="41" t="str">
        <f t="shared" si="0"/>
        <v>II</v>
      </c>
      <c r="H37" s="88">
        <f>SUM(F37:F39)</f>
        <v>75</v>
      </c>
      <c r="I37" s="93">
        <f>RANK(H37,$H$5:$H$52,1)</f>
        <v>9</v>
      </c>
      <c r="L37" s="97"/>
      <c r="M37" s="97"/>
    </row>
    <row r="38" spans="1:13" ht="21" customHeight="1">
      <c r="A38" s="86"/>
      <c r="B38" s="9">
        <v>2</v>
      </c>
      <c r="C38" s="37" t="s">
        <v>212</v>
      </c>
      <c r="D38" s="38" t="s">
        <v>238</v>
      </c>
      <c r="E38" s="9">
        <v>69</v>
      </c>
      <c r="F38" s="28">
        <v>25</v>
      </c>
      <c r="G38" s="41" t="str">
        <f t="shared" si="0"/>
        <v>-</v>
      </c>
      <c r="H38" s="88"/>
      <c r="I38" s="93"/>
      <c r="L38" s="97"/>
      <c r="M38" s="97"/>
    </row>
    <row r="39" spans="1:13" ht="21" customHeight="1">
      <c r="A39" s="86"/>
      <c r="B39" s="9"/>
      <c r="C39" s="37" t="s">
        <v>209</v>
      </c>
      <c r="D39" s="38" t="s">
        <v>248</v>
      </c>
      <c r="E39" s="9">
        <v>0</v>
      </c>
      <c r="F39" s="28">
        <v>48</v>
      </c>
      <c r="G39" s="41" t="str">
        <f t="shared" si="0"/>
        <v>-</v>
      </c>
      <c r="H39" s="88"/>
      <c r="I39" s="93"/>
      <c r="L39" s="97"/>
      <c r="M39" s="97"/>
    </row>
    <row r="40" spans="1:13" ht="21" customHeight="1">
      <c r="A40" s="86"/>
      <c r="B40" s="9">
        <v>3</v>
      </c>
      <c r="C40" s="49" t="s">
        <v>209</v>
      </c>
      <c r="D40" s="50" t="s">
        <v>258</v>
      </c>
      <c r="E40" s="46">
        <v>70</v>
      </c>
      <c r="F40" s="47">
        <v>23</v>
      </c>
      <c r="G40" s="48" t="str">
        <f t="shared" si="0"/>
        <v>-</v>
      </c>
      <c r="H40" s="88"/>
      <c r="I40" s="93"/>
      <c r="L40" s="97"/>
      <c r="M40" s="97"/>
    </row>
    <row r="41" spans="1:13" ht="21" customHeight="1">
      <c r="A41" s="86" t="s">
        <v>74</v>
      </c>
      <c r="B41" s="9"/>
      <c r="C41" s="37" t="s">
        <v>209</v>
      </c>
      <c r="D41" s="21" t="s">
        <v>328</v>
      </c>
      <c r="E41" s="9">
        <v>73</v>
      </c>
      <c r="F41" s="28">
        <v>18</v>
      </c>
      <c r="G41" s="41" t="str">
        <f t="shared" si="0"/>
        <v>-</v>
      </c>
      <c r="H41" s="88">
        <f>SUM(F41:F43)</f>
        <v>57</v>
      </c>
      <c r="I41" s="93">
        <f>RANK(H41,$H$5:$H$52,1)</f>
        <v>3</v>
      </c>
      <c r="L41" s="97"/>
      <c r="M41" s="97"/>
    </row>
    <row r="42" spans="1:13" ht="21" customHeight="1">
      <c r="A42" s="86"/>
      <c r="B42" s="9"/>
      <c r="C42" s="37" t="s">
        <v>209</v>
      </c>
      <c r="D42" s="21" t="s">
        <v>329</v>
      </c>
      <c r="E42" s="9">
        <v>75</v>
      </c>
      <c r="F42" s="28">
        <v>15</v>
      </c>
      <c r="G42" s="41" t="str">
        <f t="shared" si="0"/>
        <v>-</v>
      </c>
      <c r="H42" s="88"/>
      <c r="I42" s="93"/>
      <c r="L42" s="97"/>
      <c r="M42" s="97"/>
    </row>
    <row r="43" spans="1:13" ht="21" customHeight="1">
      <c r="A43" s="86"/>
      <c r="B43" s="9"/>
      <c r="C43" s="37" t="s">
        <v>209</v>
      </c>
      <c r="D43" s="21" t="s">
        <v>330</v>
      </c>
      <c r="E43" s="9">
        <v>69</v>
      </c>
      <c r="F43" s="28">
        <v>24</v>
      </c>
      <c r="G43" s="41" t="str">
        <f t="shared" si="0"/>
        <v>-</v>
      </c>
      <c r="H43" s="88"/>
      <c r="I43" s="93"/>
      <c r="L43" s="97"/>
      <c r="M43" s="97"/>
    </row>
    <row r="44" spans="1:13" ht="21" customHeight="1">
      <c r="A44" s="86"/>
      <c r="B44" s="9"/>
      <c r="C44" s="49" t="s">
        <v>209</v>
      </c>
      <c r="D44" s="50" t="s">
        <v>320</v>
      </c>
      <c r="E44" s="46">
        <v>78</v>
      </c>
      <c r="F44" s="47">
        <v>14</v>
      </c>
      <c r="G44" s="48" t="str">
        <f t="shared" si="0"/>
        <v>-</v>
      </c>
      <c r="H44" s="88"/>
      <c r="I44" s="93"/>
      <c r="L44" s="97"/>
      <c r="M44" s="97"/>
    </row>
    <row r="45" spans="1:13" ht="21" customHeight="1">
      <c r="A45" s="86" t="s">
        <v>75</v>
      </c>
      <c r="B45" s="9"/>
      <c r="C45" s="13" t="s">
        <v>209</v>
      </c>
      <c r="D45" s="16" t="s">
        <v>318</v>
      </c>
      <c r="E45" s="9">
        <v>58</v>
      </c>
      <c r="F45" s="28">
        <v>29</v>
      </c>
      <c r="G45" s="41" t="str">
        <f t="shared" si="0"/>
        <v>-</v>
      </c>
      <c r="H45" s="88">
        <f>SUM(F45:F47)</f>
        <v>68</v>
      </c>
      <c r="I45" s="93">
        <f>RANK(H45,$H$5:$H$52,1)</f>
        <v>6</v>
      </c>
      <c r="L45" s="97"/>
      <c r="M45" s="97"/>
    </row>
    <row r="46" spans="1:13" ht="21" customHeight="1">
      <c r="A46" s="86"/>
      <c r="B46" s="9"/>
      <c r="C46" s="13" t="s">
        <v>209</v>
      </c>
      <c r="D46" s="16" t="s">
        <v>319</v>
      </c>
      <c r="E46" s="9">
        <v>88</v>
      </c>
      <c r="F46" s="28">
        <v>7</v>
      </c>
      <c r="G46" s="41" t="str">
        <f t="shared" si="0"/>
        <v>III</v>
      </c>
      <c r="H46" s="88"/>
      <c r="I46" s="93"/>
      <c r="L46" s="97"/>
      <c r="M46" s="97"/>
    </row>
    <row r="47" spans="1:13" ht="21" customHeight="1">
      <c r="A47" s="86"/>
      <c r="B47" s="9"/>
      <c r="C47" s="13" t="s">
        <v>209</v>
      </c>
      <c r="D47" s="16" t="s">
        <v>348</v>
      </c>
      <c r="E47" s="12">
        <v>52</v>
      </c>
      <c r="F47" s="28">
        <v>32</v>
      </c>
      <c r="G47" s="41" t="str">
        <f t="shared" si="0"/>
        <v>-</v>
      </c>
      <c r="H47" s="88"/>
      <c r="I47" s="93"/>
      <c r="L47" s="97"/>
      <c r="M47" s="97"/>
    </row>
    <row r="48" spans="1:13" ht="21" customHeight="1">
      <c r="A48" s="86"/>
      <c r="B48" s="9"/>
      <c r="C48" s="49" t="s">
        <v>209</v>
      </c>
      <c r="D48" s="50" t="s">
        <v>349</v>
      </c>
      <c r="E48" s="46">
        <v>80</v>
      </c>
      <c r="F48" s="47">
        <v>12</v>
      </c>
      <c r="G48" s="48" t="str">
        <f t="shared" si="0"/>
        <v>-</v>
      </c>
      <c r="H48" s="88"/>
      <c r="I48" s="93"/>
      <c r="L48" s="97"/>
      <c r="M48" s="97"/>
    </row>
    <row r="49" spans="1:13" ht="20.25">
      <c r="A49" s="86" t="s">
        <v>208</v>
      </c>
      <c r="B49" s="9">
        <v>1</v>
      </c>
      <c r="C49" s="11" t="s">
        <v>209</v>
      </c>
      <c r="D49" s="14" t="s">
        <v>287</v>
      </c>
      <c r="E49" s="9">
        <v>87</v>
      </c>
      <c r="F49" s="28">
        <v>8</v>
      </c>
      <c r="G49" s="41" t="str">
        <f t="shared" si="0"/>
        <v>III</v>
      </c>
      <c r="H49" s="88">
        <f>SUM(F49:F51)</f>
        <v>69</v>
      </c>
      <c r="I49" s="93">
        <f>RANK(H49,$H$5:$H$52,1)</f>
        <v>7</v>
      </c>
      <c r="L49" s="97"/>
      <c r="M49" s="97"/>
    </row>
    <row r="50" spans="1:13" ht="20.25">
      <c r="A50" s="86"/>
      <c r="B50" s="9">
        <v>2</v>
      </c>
      <c r="C50" s="11" t="s">
        <v>209</v>
      </c>
      <c r="D50" s="8" t="s">
        <v>288</v>
      </c>
      <c r="E50" s="9">
        <v>71</v>
      </c>
      <c r="F50" s="28">
        <v>22</v>
      </c>
      <c r="G50" s="41" t="str">
        <f t="shared" si="0"/>
        <v>-</v>
      </c>
      <c r="H50" s="88"/>
      <c r="I50" s="93"/>
      <c r="L50" s="97"/>
      <c r="M50" s="97"/>
    </row>
    <row r="51" spans="1:13" ht="20.25">
      <c r="A51" s="86"/>
      <c r="B51" s="9"/>
      <c r="C51" s="11" t="s">
        <v>209</v>
      </c>
      <c r="D51" s="8" t="s">
        <v>332</v>
      </c>
      <c r="E51" s="9">
        <v>38</v>
      </c>
      <c r="F51" s="28">
        <v>39</v>
      </c>
      <c r="G51" s="41" t="str">
        <f t="shared" si="0"/>
        <v>-</v>
      </c>
      <c r="H51" s="88"/>
      <c r="I51" s="93"/>
      <c r="L51" s="97"/>
      <c r="M51" s="97"/>
    </row>
    <row r="52" spans="1:13" ht="21" thickBot="1">
      <c r="A52" s="87"/>
      <c r="B52" s="31">
        <v>3</v>
      </c>
      <c r="C52" s="57" t="s">
        <v>209</v>
      </c>
      <c r="D52" s="53" t="s">
        <v>254</v>
      </c>
      <c r="E52" s="54">
        <v>83</v>
      </c>
      <c r="F52" s="55">
        <v>10</v>
      </c>
      <c r="G52" s="56" t="str">
        <f t="shared" si="0"/>
        <v>-</v>
      </c>
      <c r="H52" s="89"/>
      <c r="I52" s="94"/>
      <c r="L52" s="97"/>
      <c r="M52" s="97"/>
    </row>
    <row r="54" spans="1:13" ht="18.75">
      <c r="A54" s="3" t="s">
        <v>347</v>
      </c>
      <c r="D54" s="7"/>
    </row>
    <row r="55" spans="1:13" ht="18.75">
      <c r="A55" s="3" t="s">
        <v>346</v>
      </c>
      <c r="D55" s="7"/>
    </row>
    <row r="56" spans="1:13" ht="18.75">
      <c r="A56" s="3" t="s">
        <v>245</v>
      </c>
      <c r="D56" s="7"/>
    </row>
  </sheetData>
  <autoFilter ref="A3:I52"/>
  <mergeCells count="70">
    <mergeCell ref="A49:A52"/>
    <mergeCell ref="H49:H52"/>
    <mergeCell ref="I49:I52"/>
    <mergeCell ref="A37:A40"/>
    <mergeCell ref="H37:H40"/>
    <mergeCell ref="I37:I40"/>
    <mergeCell ref="A41:A44"/>
    <mergeCell ref="H41:H44"/>
    <mergeCell ref="I41:I44"/>
    <mergeCell ref="A45:A48"/>
    <mergeCell ref="H45:H48"/>
    <mergeCell ref="I45:I48"/>
    <mergeCell ref="A1:J1"/>
    <mergeCell ref="B3:B4"/>
    <mergeCell ref="C3:C4"/>
    <mergeCell ref="D3:D4"/>
    <mergeCell ref="E3:E4"/>
    <mergeCell ref="F3:F4"/>
    <mergeCell ref="A3:A4"/>
    <mergeCell ref="H3:H4"/>
    <mergeCell ref="I3:I4"/>
    <mergeCell ref="A9:A12"/>
    <mergeCell ref="I9:I12"/>
    <mergeCell ref="H9:H12"/>
    <mergeCell ref="G3:G4"/>
    <mergeCell ref="A5:A8"/>
    <mergeCell ref="I5:I8"/>
    <mergeCell ref="H5:H8"/>
    <mergeCell ref="A13:A16"/>
    <mergeCell ref="I13:I16"/>
    <mergeCell ref="A17:A20"/>
    <mergeCell ref="I17:I20"/>
    <mergeCell ref="H13:H16"/>
    <mergeCell ref="H17:H20"/>
    <mergeCell ref="A29:A32"/>
    <mergeCell ref="H29:H32"/>
    <mergeCell ref="I29:I32"/>
    <mergeCell ref="A33:A36"/>
    <mergeCell ref="H33:H36"/>
    <mergeCell ref="I33:I36"/>
    <mergeCell ref="A21:A24"/>
    <mergeCell ref="H21:H24"/>
    <mergeCell ref="I21:I24"/>
    <mergeCell ref="A25:A28"/>
    <mergeCell ref="H25:H28"/>
    <mergeCell ref="I25:I28"/>
    <mergeCell ref="L33:L36"/>
    <mergeCell ref="L37:L40"/>
    <mergeCell ref="L41:L44"/>
    <mergeCell ref="L5:L8"/>
    <mergeCell ref="L9:L12"/>
    <mergeCell ref="L13:L16"/>
    <mergeCell ref="L17:L20"/>
    <mergeCell ref="L21:L24"/>
    <mergeCell ref="L45:L48"/>
    <mergeCell ref="L49:L52"/>
    <mergeCell ref="M5:M8"/>
    <mergeCell ref="M9:M12"/>
    <mergeCell ref="M13:M16"/>
    <mergeCell ref="M17:M20"/>
    <mergeCell ref="M21:M24"/>
    <mergeCell ref="M25:M28"/>
    <mergeCell ref="M29:M32"/>
    <mergeCell ref="M33:M36"/>
    <mergeCell ref="M37:M40"/>
    <mergeCell ref="M41:M44"/>
    <mergeCell ref="M45:M48"/>
    <mergeCell ref="M49:M52"/>
    <mergeCell ref="L25:L28"/>
    <mergeCell ref="L29:L32"/>
  </mergeCells>
  <printOptions horizontalCentered="1" verticalCentered="1"/>
  <pageMargins left="0.19685039370078741" right="0" top="0.94488188976377963" bottom="0.59055118110236227" header="0.31496062992125984" footer="0.31496062992125984"/>
  <pageSetup paperSize="9" scale="62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60" zoomScaleNormal="50" workbookViewId="0">
      <selection activeCell="L13" sqref="L13"/>
    </sheetView>
  </sheetViews>
  <sheetFormatPr defaultRowHeight="15"/>
  <cols>
    <col min="1" max="1" width="46.28515625" customWidth="1"/>
    <col min="2" max="2" width="13.140625" customWidth="1"/>
    <col min="3" max="4" width="12.42578125" customWidth="1"/>
    <col min="5" max="5" width="12.42578125" style="26" customWidth="1"/>
    <col min="6" max="6" width="9.140625" hidden="1" customWidth="1"/>
    <col min="26" max="28" width="0" hidden="1" customWidth="1"/>
  </cols>
  <sheetData>
    <row r="1" spans="1:6" ht="51.75" customHeight="1">
      <c r="A1" s="98" t="s">
        <v>242</v>
      </c>
      <c r="B1" s="98"/>
      <c r="C1" s="98"/>
      <c r="D1" s="98"/>
      <c r="E1" s="98"/>
      <c r="F1" s="98"/>
    </row>
    <row r="2" spans="1:6" ht="19.5" customHeight="1" thickBot="1">
      <c r="A2" s="63" t="s">
        <v>359</v>
      </c>
      <c r="B2" s="42"/>
      <c r="C2" s="42"/>
      <c r="D2" s="64" t="s">
        <v>360</v>
      </c>
      <c r="E2" s="42"/>
      <c r="F2" s="42"/>
    </row>
    <row r="3" spans="1:6" ht="15.75" thickBot="1">
      <c r="A3" s="66" t="s">
        <v>62</v>
      </c>
      <c r="B3" s="99" t="s">
        <v>356</v>
      </c>
      <c r="C3" s="99" t="s">
        <v>357</v>
      </c>
      <c r="D3" s="66" t="s">
        <v>204</v>
      </c>
      <c r="E3" s="100" t="s">
        <v>83</v>
      </c>
    </row>
    <row r="4" spans="1:6" ht="15.75" thickBot="1">
      <c r="A4" s="67"/>
      <c r="B4" s="99"/>
      <c r="C4" s="99"/>
      <c r="D4" s="67"/>
      <c r="E4" s="100"/>
    </row>
    <row r="5" spans="1:6" ht="21" customHeight="1" thickBot="1">
      <c r="A5" s="101" t="s">
        <v>65</v>
      </c>
      <c r="B5" s="103">
        <v>9</v>
      </c>
      <c r="C5" s="103">
        <v>12</v>
      </c>
      <c r="D5" s="105">
        <f>B5+C5</f>
        <v>21</v>
      </c>
      <c r="E5" s="104">
        <f>RANK(D5,$D$5:$D$40,1)</f>
        <v>12</v>
      </c>
      <c r="F5">
        <v>1</v>
      </c>
    </row>
    <row r="6" spans="1:6" ht="21" customHeight="1" thickBot="1">
      <c r="A6" s="102"/>
      <c r="B6" s="103"/>
      <c r="C6" s="103"/>
      <c r="D6" s="106"/>
      <c r="E6" s="104"/>
      <c r="F6">
        <f>1+F5</f>
        <v>2</v>
      </c>
    </row>
    <row r="7" spans="1:6" ht="21" customHeight="1" thickBot="1">
      <c r="A7" s="102"/>
      <c r="B7" s="103"/>
      <c r="C7" s="103"/>
      <c r="D7" s="107"/>
      <c r="E7" s="104"/>
      <c r="F7">
        <f t="shared" ref="F7:F40" si="0">1+F6</f>
        <v>3</v>
      </c>
    </row>
    <row r="8" spans="1:6" ht="21" customHeight="1" thickBot="1">
      <c r="A8" s="101" t="s">
        <v>66</v>
      </c>
      <c r="B8" s="105">
        <v>7</v>
      </c>
      <c r="C8" s="103">
        <v>10</v>
      </c>
      <c r="D8" s="105">
        <f t="shared" ref="D8" si="1">B8+C8</f>
        <v>17</v>
      </c>
      <c r="E8" s="104">
        <f>RANK(D8,$D$5:$D$40,1)</f>
        <v>9</v>
      </c>
      <c r="F8">
        <f t="shared" si="0"/>
        <v>4</v>
      </c>
    </row>
    <row r="9" spans="1:6" ht="21" customHeight="1" thickBot="1">
      <c r="A9" s="102"/>
      <c r="B9" s="106"/>
      <c r="C9" s="103"/>
      <c r="D9" s="106"/>
      <c r="E9" s="104"/>
      <c r="F9">
        <f t="shared" si="0"/>
        <v>5</v>
      </c>
    </row>
    <row r="10" spans="1:6" ht="21" customHeight="1" thickBot="1">
      <c r="A10" s="102"/>
      <c r="B10" s="107"/>
      <c r="C10" s="103"/>
      <c r="D10" s="107"/>
      <c r="E10" s="104"/>
      <c r="F10">
        <f t="shared" si="0"/>
        <v>6</v>
      </c>
    </row>
    <row r="11" spans="1:6" ht="21" customHeight="1" thickBot="1">
      <c r="A11" s="101" t="s">
        <v>67</v>
      </c>
      <c r="B11" s="105">
        <v>11</v>
      </c>
      <c r="C11" s="103">
        <v>8</v>
      </c>
      <c r="D11" s="105">
        <f t="shared" ref="D11" si="2">B11+C11</f>
        <v>19</v>
      </c>
      <c r="E11" s="104">
        <v>11</v>
      </c>
      <c r="F11">
        <f t="shared" si="0"/>
        <v>7</v>
      </c>
    </row>
    <row r="12" spans="1:6" ht="21" customHeight="1" thickBot="1">
      <c r="A12" s="102"/>
      <c r="B12" s="106"/>
      <c r="C12" s="103"/>
      <c r="D12" s="106"/>
      <c r="E12" s="104"/>
      <c r="F12">
        <f t="shared" si="0"/>
        <v>8</v>
      </c>
    </row>
    <row r="13" spans="1:6" ht="21" customHeight="1" thickBot="1">
      <c r="A13" s="102"/>
      <c r="B13" s="107"/>
      <c r="C13" s="103"/>
      <c r="D13" s="107"/>
      <c r="E13" s="104"/>
      <c r="F13">
        <f t="shared" si="0"/>
        <v>9</v>
      </c>
    </row>
    <row r="14" spans="1:6" ht="21" customHeight="1" thickBot="1">
      <c r="A14" s="101" t="s">
        <v>68</v>
      </c>
      <c r="B14" s="105">
        <v>8</v>
      </c>
      <c r="C14" s="103">
        <v>5</v>
      </c>
      <c r="D14" s="105">
        <f t="shared" ref="D14" si="3">B14+C14</f>
        <v>13</v>
      </c>
      <c r="E14" s="104">
        <v>7</v>
      </c>
      <c r="F14">
        <f t="shared" si="0"/>
        <v>10</v>
      </c>
    </row>
    <row r="15" spans="1:6" ht="21" customHeight="1" thickBot="1">
      <c r="A15" s="102"/>
      <c r="B15" s="106"/>
      <c r="C15" s="103"/>
      <c r="D15" s="106"/>
      <c r="E15" s="104"/>
      <c r="F15">
        <f t="shared" si="0"/>
        <v>11</v>
      </c>
    </row>
    <row r="16" spans="1:6" ht="21" customHeight="1" thickBot="1">
      <c r="A16" s="102"/>
      <c r="B16" s="107"/>
      <c r="C16" s="103"/>
      <c r="D16" s="107"/>
      <c r="E16" s="104"/>
      <c r="F16">
        <f t="shared" si="0"/>
        <v>12</v>
      </c>
    </row>
    <row r="17" spans="1:6" ht="21" customHeight="1" thickBot="1">
      <c r="A17" s="101" t="s">
        <v>69</v>
      </c>
      <c r="B17" s="105">
        <v>4</v>
      </c>
      <c r="C17" s="103">
        <v>2</v>
      </c>
      <c r="D17" s="105">
        <f t="shared" ref="D17" si="4">B17+C17</f>
        <v>6</v>
      </c>
      <c r="E17" s="104">
        <f>RANK(D17,$D$5:$D$40,1)</f>
        <v>2</v>
      </c>
      <c r="F17">
        <f t="shared" si="0"/>
        <v>13</v>
      </c>
    </row>
    <row r="18" spans="1:6" ht="21" customHeight="1" thickBot="1">
      <c r="A18" s="102"/>
      <c r="B18" s="106"/>
      <c r="C18" s="103"/>
      <c r="D18" s="106"/>
      <c r="E18" s="104"/>
      <c r="F18">
        <f t="shared" si="0"/>
        <v>14</v>
      </c>
    </row>
    <row r="19" spans="1:6" ht="21" customHeight="1" thickBot="1">
      <c r="A19" s="102"/>
      <c r="B19" s="107"/>
      <c r="C19" s="103"/>
      <c r="D19" s="107"/>
      <c r="E19" s="104"/>
      <c r="F19">
        <f t="shared" si="0"/>
        <v>15</v>
      </c>
    </row>
    <row r="20" spans="1:6" ht="21" customHeight="1" thickBot="1">
      <c r="A20" s="101" t="s">
        <v>70</v>
      </c>
      <c r="B20" s="105">
        <v>1</v>
      </c>
      <c r="C20" s="103">
        <v>1</v>
      </c>
      <c r="D20" s="105">
        <f t="shared" ref="D20" si="5">B20+C20</f>
        <v>2</v>
      </c>
      <c r="E20" s="104">
        <f>RANK(D20,$D$5:$D$40,1)</f>
        <v>1</v>
      </c>
      <c r="F20">
        <f t="shared" si="0"/>
        <v>16</v>
      </c>
    </row>
    <row r="21" spans="1:6" ht="21" customHeight="1" thickBot="1">
      <c r="A21" s="102"/>
      <c r="B21" s="106"/>
      <c r="C21" s="103"/>
      <c r="D21" s="106"/>
      <c r="E21" s="104"/>
      <c r="F21">
        <f t="shared" si="0"/>
        <v>17</v>
      </c>
    </row>
    <row r="22" spans="1:6" ht="21" customHeight="1" thickBot="1">
      <c r="A22" s="102"/>
      <c r="B22" s="107"/>
      <c r="C22" s="103"/>
      <c r="D22" s="107"/>
      <c r="E22" s="104"/>
      <c r="F22">
        <f t="shared" si="0"/>
        <v>18</v>
      </c>
    </row>
    <row r="23" spans="1:6" ht="21" customHeight="1" thickBot="1">
      <c r="A23" s="101" t="s">
        <v>71</v>
      </c>
      <c r="B23" s="105">
        <v>3</v>
      </c>
      <c r="C23" s="103">
        <v>4</v>
      </c>
      <c r="D23" s="105">
        <f t="shared" ref="D23" si="6">B23+C23</f>
        <v>7</v>
      </c>
      <c r="E23" s="104">
        <f>RANK(D23,$D$5:$D$40,1)</f>
        <v>3</v>
      </c>
      <c r="F23">
        <f t="shared" si="0"/>
        <v>19</v>
      </c>
    </row>
    <row r="24" spans="1:6" ht="21" customHeight="1" thickBot="1">
      <c r="A24" s="102"/>
      <c r="B24" s="106"/>
      <c r="C24" s="103"/>
      <c r="D24" s="106"/>
      <c r="E24" s="104"/>
      <c r="F24">
        <f t="shared" si="0"/>
        <v>20</v>
      </c>
    </row>
    <row r="25" spans="1:6" ht="21" customHeight="1" thickBot="1">
      <c r="A25" s="102"/>
      <c r="B25" s="107"/>
      <c r="C25" s="103"/>
      <c r="D25" s="107"/>
      <c r="E25" s="104"/>
      <c r="F25">
        <f t="shared" si="0"/>
        <v>21</v>
      </c>
    </row>
    <row r="26" spans="1:6" ht="21" customHeight="1" thickBot="1">
      <c r="A26" s="101" t="s">
        <v>72</v>
      </c>
      <c r="B26" s="105">
        <v>5</v>
      </c>
      <c r="C26" s="103">
        <v>11</v>
      </c>
      <c r="D26" s="105">
        <f t="shared" ref="D26" si="7">B26+C26</f>
        <v>16</v>
      </c>
      <c r="E26" s="104">
        <f>RANK(D26,$D$5:$D$40,1)</f>
        <v>8</v>
      </c>
      <c r="F26">
        <f t="shared" si="0"/>
        <v>22</v>
      </c>
    </row>
    <row r="27" spans="1:6" ht="21" customHeight="1" thickBot="1">
      <c r="A27" s="102"/>
      <c r="B27" s="106"/>
      <c r="C27" s="103"/>
      <c r="D27" s="106"/>
      <c r="E27" s="104"/>
      <c r="F27">
        <f t="shared" si="0"/>
        <v>23</v>
      </c>
    </row>
    <row r="28" spans="1:6" ht="21" customHeight="1" thickBot="1">
      <c r="A28" s="102"/>
      <c r="B28" s="107"/>
      <c r="C28" s="103"/>
      <c r="D28" s="107"/>
      <c r="E28" s="104"/>
      <c r="F28">
        <f t="shared" si="0"/>
        <v>24</v>
      </c>
    </row>
    <row r="29" spans="1:6" ht="21" customHeight="1" thickBot="1">
      <c r="A29" s="101" t="s">
        <v>73</v>
      </c>
      <c r="B29" s="105">
        <v>2</v>
      </c>
      <c r="C29" s="103">
        <v>9</v>
      </c>
      <c r="D29" s="105">
        <f t="shared" ref="D29" si="8">B29+C29</f>
        <v>11</v>
      </c>
      <c r="E29" s="104">
        <f>RANK(D29,$D$5:$D$40,1)</f>
        <v>4</v>
      </c>
      <c r="F29">
        <f t="shared" si="0"/>
        <v>25</v>
      </c>
    </row>
    <row r="30" spans="1:6" ht="21" customHeight="1" thickBot="1">
      <c r="A30" s="102"/>
      <c r="B30" s="106"/>
      <c r="C30" s="103"/>
      <c r="D30" s="106"/>
      <c r="E30" s="104"/>
      <c r="F30">
        <f t="shared" si="0"/>
        <v>26</v>
      </c>
    </row>
    <row r="31" spans="1:6" ht="21" customHeight="1" thickBot="1">
      <c r="A31" s="102"/>
      <c r="B31" s="107"/>
      <c r="C31" s="103"/>
      <c r="D31" s="107"/>
      <c r="E31" s="104"/>
      <c r="F31">
        <f t="shared" si="0"/>
        <v>27</v>
      </c>
    </row>
    <row r="32" spans="1:6" ht="21" customHeight="1" thickBot="1">
      <c r="A32" s="101" t="s">
        <v>74</v>
      </c>
      <c r="B32" s="105">
        <v>10</v>
      </c>
      <c r="C32" s="103">
        <v>3</v>
      </c>
      <c r="D32" s="105">
        <f t="shared" ref="D32" si="9">B32+C32</f>
        <v>13</v>
      </c>
      <c r="E32" s="104">
        <f>RANK(D32,$D$5:$D$40,1)</f>
        <v>6</v>
      </c>
      <c r="F32">
        <f t="shared" si="0"/>
        <v>28</v>
      </c>
    </row>
    <row r="33" spans="1:6" ht="21" customHeight="1" thickBot="1">
      <c r="A33" s="102"/>
      <c r="B33" s="106"/>
      <c r="C33" s="103"/>
      <c r="D33" s="106"/>
      <c r="E33" s="104"/>
      <c r="F33">
        <f t="shared" si="0"/>
        <v>29</v>
      </c>
    </row>
    <row r="34" spans="1:6" ht="21" customHeight="1" thickBot="1">
      <c r="A34" s="102"/>
      <c r="B34" s="107"/>
      <c r="C34" s="103"/>
      <c r="D34" s="107"/>
      <c r="E34" s="104"/>
      <c r="F34">
        <f t="shared" si="0"/>
        <v>30</v>
      </c>
    </row>
    <row r="35" spans="1:6" ht="21" customHeight="1" thickBot="1">
      <c r="A35" s="101" t="s">
        <v>75</v>
      </c>
      <c r="B35" s="105">
        <v>6</v>
      </c>
      <c r="C35" s="103">
        <v>6</v>
      </c>
      <c r="D35" s="105">
        <f t="shared" ref="D35" si="10">B35+C35</f>
        <v>12</v>
      </c>
      <c r="E35" s="104">
        <f>RANK(D35,$D$5:$D$40,1)</f>
        <v>5</v>
      </c>
      <c r="F35">
        <f t="shared" si="0"/>
        <v>31</v>
      </c>
    </row>
    <row r="36" spans="1:6" ht="21" customHeight="1" thickBot="1">
      <c r="A36" s="102"/>
      <c r="B36" s="106"/>
      <c r="C36" s="103"/>
      <c r="D36" s="106"/>
      <c r="E36" s="104"/>
      <c r="F36">
        <f t="shared" si="0"/>
        <v>32</v>
      </c>
    </row>
    <row r="37" spans="1:6" ht="21" customHeight="1" thickBot="1">
      <c r="A37" s="102"/>
      <c r="B37" s="107"/>
      <c r="C37" s="103"/>
      <c r="D37" s="107"/>
      <c r="E37" s="104"/>
      <c r="F37">
        <f t="shared" si="0"/>
        <v>33</v>
      </c>
    </row>
    <row r="38" spans="1:6" ht="21" customHeight="1" thickBot="1">
      <c r="A38" s="101" t="s">
        <v>76</v>
      </c>
      <c r="B38" s="105">
        <v>12</v>
      </c>
      <c r="C38" s="103">
        <v>7</v>
      </c>
      <c r="D38" s="105">
        <f t="shared" ref="D38" si="11">B38+C38</f>
        <v>19</v>
      </c>
      <c r="E38" s="104">
        <f>RANK(D38,$D$5:$D$40,1)</f>
        <v>10</v>
      </c>
      <c r="F38">
        <f t="shared" si="0"/>
        <v>34</v>
      </c>
    </row>
    <row r="39" spans="1:6" ht="21" customHeight="1" thickBot="1">
      <c r="A39" s="102"/>
      <c r="B39" s="106"/>
      <c r="C39" s="103"/>
      <c r="D39" s="106"/>
      <c r="E39" s="104"/>
      <c r="F39">
        <f t="shared" si="0"/>
        <v>35</v>
      </c>
    </row>
    <row r="40" spans="1:6" ht="21" customHeight="1" thickBot="1">
      <c r="A40" s="108"/>
      <c r="B40" s="107"/>
      <c r="C40" s="103"/>
      <c r="D40" s="107"/>
      <c r="E40" s="104"/>
      <c r="F40">
        <f t="shared" si="0"/>
        <v>36</v>
      </c>
    </row>
    <row r="42" spans="1:6" ht="18.75">
      <c r="A42" s="3" t="s">
        <v>347</v>
      </c>
      <c r="D42" s="7"/>
    </row>
    <row r="43" spans="1:6" ht="18.75">
      <c r="A43" s="3" t="s">
        <v>346</v>
      </c>
      <c r="D43" s="7"/>
    </row>
    <row r="44" spans="1:6" ht="18.75">
      <c r="A44" s="3" t="s">
        <v>245</v>
      </c>
      <c r="D44" s="7"/>
    </row>
  </sheetData>
  <mergeCells count="66">
    <mergeCell ref="B35:B37"/>
    <mergeCell ref="A38:A40"/>
    <mergeCell ref="C38:C40"/>
    <mergeCell ref="E38:E40"/>
    <mergeCell ref="D5:D7"/>
    <mergeCell ref="D8:D10"/>
    <mergeCell ref="D11:D13"/>
    <mergeCell ref="D14:D16"/>
    <mergeCell ref="D17:D19"/>
    <mergeCell ref="A35:A37"/>
    <mergeCell ref="C35:C37"/>
    <mergeCell ref="E35:E37"/>
    <mergeCell ref="D35:D37"/>
    <mergeCell ref="B38:B40"/>
    <mergeCell ref="D38:D40"/>
    <mergeCell ref="B5:B7"/>
    <mergeCell ref="A23:A25"/>
    <mergeCell ref="C23:C25"/>
    <mergeCell ref="E23:E25"/>
    <mergeCell ref="A26:A28"/>
    <mergeCell ref="C26:C28"/>
    <mergeCell ref="E26:E28"/>
    <mergeCell ref="D23:D25"/>
    <mergeCell ref="D26:D28"/>
    <mergeCell ref="B23:B25"/>
    <mergeCell ref="B26:B28"/>
    <mergeCell ref="A29:A31"/>
    <mergeCell ref="C29:C31"/>
    <mergeCell ref="E29:E31"/>
    <mergeCell ref="A32:A34"/>
    <mergeCell ref="C32:C34"/>
    <mergeCell ref="E32:E34"/>
    <mergeCell ref="D29:D31"/>
    <mergeCell ref="D32:D34"/>
    <mergeCell ref="B32:B34"/>
    <mergeCell ref="B29:B31"/>
    <mergeCell ref="A17:A19"/>
    <mergeCell ref="C17:C19"/>
    <mergeCell ref="E17:E19"/>
    <mergeCell ref="A20:A22"/>
    <mergeCell ref="C20:C22"/>
    <mergeCell ref="E20:E22"/>
    <mergeCell ref="D20:D22"/>
    <mergeCell ref="B17:B19"/>
    <mergeCell ref="B20:B22"/>
    <mergeCell ref="A11:A13"/>
    <mergeCell ref="C11:C13"/>
    <mergeCell ref="E11:E13"/>
    <mergeCell ref="A14:A16"/>
    <mergeCell ref="C14:C16"/>
    <mergeCell ref="E14:E16"/>
    <mergeCell ref="B11:B13"/>
    <mergeCell ref="B14:B16"/>
    <mergeCell ref="A5:A7"/>
    <mergeCell ref="C5:C7"/>
    <mergeCell ref="E5:E7"/>
    <mergeCell ref="A8:A10"/>
    <mergeCell ref="C8:C10"/>
    <mergeCell ref="E8:E10"/>
    <mergeCell ref="B8:B10"/>
    <mergeCell ref="A1:F1"/>
    <mergeCell ref="A3:A4"/>
    <mergeCell ref="B3:B4"/>
    <mergeCell ref="D3:D4"/>
    <mergeCell ref="C3:C4"/>
    <mergeCell ref="E3:E4"/>
  </mergeCells>
  <pageMargins left="0.98425196850393704" right="0" top="0.94488188976377963" bottom="0.59055118110236227" header="0.31496062992125984" footer="0.31496062992125984"/>
  <pageSetup paperSize="9" scale="81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70" zoomScaleNormal="70" workbookViewId="0">
      <selection activeCell="A2" sqref="A2"/>
    </sheetView>
  </sheetViews>
  <sheetFormatPr defaultRowHeight="15"/>
  <cols>
    <col min="1" max="1" width="46.28515625" customWidth="1"/>
    <col min="2" max="2" width="19.28515625" customWidth="1"/>
    <col min="3" max="3" width="20.28515625" customWidth="1"/>
    <col min="4" max="4" width="7" hidden="1" customWidth="1"/>
    <col min="6" max="6" width="54.7109375" customWidth="1"/>
    <col min="7" max="8" width="31.42578125" customWidth="1"/>
    <col min="9" max="9" width="14.140625" customWidth="1"/>
    <col min="10" max="10" width="28.85546875" customWidth="1"/>
  </cols>
  <sheetData>
    <row r="1" spans="1:14" ht="84.75" customHeight="1">
      <c r="A1" s="109" t="s">
        <v>244</v>
      </c>
      <c r="B1" s="109"/>
      <c r="C1" s="109"/>
      <c r="D1" s="25"/>
      <c r="E1" s="25"/>
      <c r="I1" s="25"/>
      <c r="J1" s="25"/>
      <c r="K1" s="25"/>
      <c r="L1" s="25"/>
      <c r="M1" s="25"/>
      <c r="N1" s="25"/>
    </row>
    <row r="2" spans="1:14" ht="20.25" customHeight="1" thickBot="1">
      <c r="A2" s="61"/>
      <c r="B2" s="43"/>
      <c r="C2" s="43"/>
      <c r="D2" s="25"/>
      <c r="E2" s="25"/>
      <c r="I2" s="25"/>
      <c r="J2" s="25"/>
      <c r="K2" s="25"/>
      <c r="L2" s="25"/>
      <c r="M2" s="25"/>
      <c r="N2" s="25"/>
    </row>
    <row r="3" spans="1:14" ht="15.75" customHeight="1" thickBot="1">
      <c r="A3" s="66" t="s">
        <v>62</v>
      </c>
      <c r="B3" s="99" t="s">
        <v>358</v>
      </c>
      <c r="C3" s="100" t="s">
        <v>83</v>
      </c>
    </row>
    <row r="4" spans="1:14" ht="15.75" thickBot="1">
      <c r="A4" s="67"/>
      <c r="B4" s="99"/>
      <c r="C4" s="100"/>
    </row>
    <row r="5" spans="1:14" ht="21" customHeight="1" thickBot="1">
      <c r="A5" s="101" t="s">
        <v>205</v>
      </c>
      <c r="B5" s="104">
        <v>7</v>
      </c>
      <c r="C5" s="104">
        <f>RANK(B5,$B$5:$B$46,1)</f>
        <v>7</v>
      </c>
      <c r="D5">
        <v>1</v>
      </c>
    </row>
    <row r="6" spans="1:14" ht="21" customHeight="1" thickBot="1">
      <c r="A6" s="102"/>
      <c r="B6" s="104"/>
      <c r="C6" s="104"/>
      <c r="D6">
        <f>1+D5</f>
        <v>2</v>
      </c>
    </row>
    <row r="7" spans="1:14" ht="21" customHeight="1" thickBot="1">
      <c r="A7" s="102"/>
      <c r="B7" s="104"/>
      <c r="C7" s="104"/>
      <c r="D7">
        <f t="shared" ref="D7" si="0">1+D6</f>
        <v>3</v>
      </c>
    </row>
    <row r="8" spans="1:14" ht="21" customHeight="1" thickBot="1">
      <c r="A8" s="101" t="s">
        <v>65</v>
      </c>
      <c r="B8" s="104">
        <v>10</v>
      </c>
      <c r="C8" s="104">
        <f>RANK(B8,$B$5:$B$46,1)</f>
        <v>10</v>
      </c>
      <c r="D8">
        <v>1</v>
      </c>
    </row>
    <row r="9" spans="1:14" ht="21" customHeight="1" thickBot="1">
      <c r="A9" s="102"/>
      <c r="B9" s="104"/>
      <c r="C9" s="104"/>
      <c r="D9">
        <f>1+D8</f>
        <v>2</v>
      </c>
    </row>
    <row r="10" spans="1:14" ht="21" customHeight="1" thickBot="1">
      <c r="A10" s="102"/>
      <c r="B10" s="104"/>
      <c r="C10" s="104"/>
      <c r="D10">
        <f t="shared" ref="D10:D40" si="1">1+D9</f>
        <v>3</v>
      </c>
    </row>
    <row r="11" spans="1:14" ht="21" customHeight="1" thickBot="1">
      <c r="A11" s="101" t="s">
        <v>66</v>
      </c>
      <c r="B11" s="104">
        <v>12</v>
      </c>
      <c r="C11" s="104">
        <f>RANK(B11,$B$5:$B$46,1)</f>
        <v>12</v>
      </c>
      <c r="D11">
        <f t="shared" si="1"/>
        <v>4</v>
      </c>
    </row>
    <row r="12" spans="1:14" ht="21" customHeight="1" thickBot="1">
      <c r="A12" s="102"/>
      <c r="B12" s="104"/>
      <c r="C12" s="104"/>
      <c r="D12">
        <f t="shared" si="1"/>
        <v>5</v>
      </c>
    </row>
    <row r="13" spans="1:14" ht="21" customHeight="1" thickBot="1">
      <c r="A13" s="102"/>
      <c r="B13" s="104"/>
      <c r="C13" s="104"/>
      <c r="D13">
        <f t="shared" si="1"/>
        <v>6</v>
      </c>
    </row>
    <row r="14" spans="1:14" ht="21" customHeight="1" thickBot="1">
      <c r="A14" s="101" t="s">
        <v>67</v>
      </c>
      <c r="B14" s="104">
        <v>1</v>
      </c>
      <c r="C14" s="104">
        <f>RANK(B14,$B$5:$B$46,1)</f>
        <v>1</v>
      </c>
      <c r="D14">
        <f t="shared" si="1"/>
        <v>7</v>
      </c>
    </row>
    <row r="15" spans="1:14" ht="21" customHeight="1" thickBot="1">
      <c r="A15" s="102"/>
      <c r="B15" s="104"/>
      <c r="C15" s="104"/>
      <c r="D15">
        <f t="shared" si="1"/>
        <v>8</v>
      </c>
    </row>
    <row r="16" spans="1:14" ht="21" customHeight="1" thickBot="1">
      <c r="A16" s="102"/>
      <c r="B16" s="104"/>
      <c r="C16" s="104"/>
      <c r="D16">
        <f t="shared" si="1"/>
        <v>9</v>
      </c>
    </row>
    <row r="17" spans="1:4" ht="21" customHeight="1" thickBot="1">
      <c r="A17" s="101" t="s">
        <v>68</v>
      </c>
      <c r="B17" s="104">
        <v>14</v>
      </c>
      <c r="C17" s="104">
        <f>RANK(B17,$B$5:$B$46,1)</f>
        <v>14</v>
      </c>
      <c r="D17">
        <f t="shared" si="1"/>
        <v>10</v>
      </c>
    </row>
    <row r="18" spans="1:4" ht="21" customHeight="1" thickBot="1">
      <c r="A18" s="102"/>
      <c r="B18" s="104"/>
      <c r="C18" s="104"/>
      <c r="D18">
        <f t="shared" si="1"/>
        <v>11</v>
      </c>
    </row>
    <row r="19" spans="1:4" ht="21" customHeight="1" thickBot="1">
      <c r="A19" s="102"/>
      <c r="B19" s="104"/>
      <c r="C19" s="104"/>
      <c r="D19">
        <f t="shared" si="1"/>
        <v>12</v>
      </c>
    </row>
    <row r="20" spans="1:4" ht="21" customHeight="1" thickBot="1">
      <c r="A20" s="101" t="s">
        <v>69</v>
      </c>
      <c r="B20" s="104">
        <v>6</v>
      </c>
      <c r="C20" s="104">
        <f>RANK(B20,$B$5:$B$46,1)</f>
        <v>6</v>
      </c>
      <c r="D20">
        <f t="shared" si="1"/>
        <v>13</v>
      </c>
    </row>
    <row r="21" spans="1:4" ht="21" customHeight="1" thickBot="1">
      <c r="A21" s="102"/>
      <c r="B21" s="104"/>
      <c r="C21" s="104"/>
      <c r="D21">
        <f t="shared" si="1"/>
        <v>14</v>
      </c>
    </row>
    <row r="22" spans="1:4" ht="21" customHeight="1" thickBot="1">
      <c r="A22" s="102"/>
      <c r="B22" s="104"/>
      <c r="C22" s="104"/>
      <c r="D22">
        <f t="shared" si="1"/>
        <v>15</v>
      </c>
    </row>
    <row r="23" spans="1:4" ht="21" customHeight="1" thickBot="1">
      <c r="A23" s="101" t="s">
        <v>70</v>
      </c>
      <c r="B23" s="104">
        <v>5</v>
      </c>
      <c r="C23" s="104">
        <f>RANK(B23,$B$5:$B$46,1)</f>
        <v>5</v>
      </c>
      <c r="D23">
        <f t="shared" si="1"/>
        <v>16</v>
      </c>
    </row>
    <row r="24" spans="1:4" ht="21" customHeight="1" thickBot="1">
      <c r="A24" s="102"/>
      <c r="B24" s="104"/>
      <c r="C24" s="104"/>
      <c r="D24">
        <f t="shared" si="1"/>
        <v>17</v>
      </c>
    </row>
    <row r="25" spans="1:4" ht="21" customHeight="1" thickBot="1">
      <c r="A25" s="102"/>
      <c r="B25" s="104"/>
      <c r="C25" s="104"/>
      <c r="D25">
        <f t="shared" si="1"/>
        <v>18</v>
      </c>
    </row>
    <row r="26" spans="1:4" ht="21" customHeight="1" thickBot="1">
      <c r="A26" s="101" t="s">
        <v>71</v>
      </c>
      <c r="B26" s="104">
        <v>3</v>
      </c>
      <c r="C26" s="104">
        <f>RANK(B26,$B$5:$B$46,1)</f>
        <v>3</v>
      </c>
      <c r="D26">
        <f t="shared" si="1"/>
        <v>19</v>
      </c>
    </row>
    <row r="27" spans="1:4" ht="21" customHeight="1" thickBot="1">
      <c r="A27" s="102"/>
      <c r="B27" s="104"/>
      <c r="C27" s="104"/>
      <c r="D27">
        <f t="shared" si="1"/>
        <v>20</v>
      </c>
    </row>
    <row r="28" spans="1:4" ht="21" customHeight="1" thickBot="1">
      <c r="A28" s="102"/>
      <c r="B28" s="104"/>
      <c r="C28" s="104"/>
      <c r="D28">
        <f t="shared" si="1"/>
        <v>21</v>
      </c>
    </row>
    <row r="29" spans="1:4" ht="21" customHeight="1" thickBot="1">
      <c r="A29" s="101" t="s">
        <v>72</v>
      </c>
      <c r="B29" s="104">
        <v>2</v>
      </c>
      <c r="C29" s="104">
        <f>RANK(B29,$B$5:$B$46,1)</f>
        <v>2</v>
      </c>
      <c r="D29">
        <f t="shared" si="1"/>
        <v>22</v>
      </c>
    </row>
    <row r="30" spans="1:4" ht="21" customHeight="1" thickBot="1">
      <c r="A30" s="102"/>
      <c r="B30" s="104"/>
      <c r="C30" s="104"/>
      <c r="D30">
        <f t="shared" si="1"/>
        <v>23</v>
      </c>
    </row>
    <row r="31" spans="1:4" ht="21" customHeight="1" thickBot="1">
      <c r="A31" s="102"/>
      <c r="B31" s="104"/>
      <c r="C31" s="104"/>
      <c r="D31">
        <f t="shared" si="1"/>
        <v>24</v>
      </c>
    </row>
    <row r="32" spans="1:4" ht="21" customHeight="1" thickBot="1">
      <c r="A32" s="101" t="s">
        <v>73</v>
      </c>
      <c r="B32" s="104">
        <v>8</v>
      </c>
      <c r="C32" s="104">
        <f>RANK(B32,$B$5:$B$46,1)</f>
        <v>8</v>
      </c>
      <c r="D32">
        <f t="shared" si="1"/>
        <v>25</v>
      </c>
    </row>
    <row r="33" spans="1:4" ht="21" customHeight="1" thickBot="1">
      <c r="A33" s="102"/>
      <c r="B33" s="104"/>
      <c r="C33" s="104"/>
      <c r="D33">
        <f t="shared" si="1"/>
        <v>26</v>
      </c>
    </row>
    <row r="34" spans="1:4" ht="21" customHeight="1" thickBot="1">
      <c r="A34" s="102"/>
      <c r="B34" s="104"/>
      <c r="C34" s="104"/>
      <c r="D34">
        <f t="shared" si="1"/>
        <v>27</v>
      </c>
    </row>
    <row r="35" spans="1:4" ht="21" customHeight="1" thickBot="1">
      <c r="A35" s="101" t="s">
        <v>74</v>
      </c>
      <c r="B35" s="110">
        <v>11</v>
      </c>
      <c r="C35" s="104">
        <f>RANK(B35,$B$5:$B$46,1)</f>
        <v>11</v>
      </c>
      <c r="D35">
        <f t="shared" si="1"/>
        <v>28</v>
      </c>
    </row>
    <row r="36" spans="1:4" ht="21" customHeight="1" thickBot="1">
      <c r="A36" s="102"/>
      <c r="B36" s="110"/>
      <c r="C36" s="104"/>
      <c r="D36">
        <f t="shared" si="1"/>
        <v>29</v>
      </c>
    </row>
    <row r="37" spans="1:4" ht="21" customHeight="1" thickBot="1">
      <c r="A37" s="102"/>
      <c r="B37" s="110"/>
      <c r="C37" s="104"/>
      <c r="D37">
        <f t="shared" si="1"/>
        <v>30</v>
      </c>
    </row>
    <row r="38" spans="1:4" ht="21" customHeight="1" thickBot="1">
      <c r="A38" s="101" t="s">
        <v>75</v>
      </c>
      <c r="B38" s="110">
        <v>4</v>
      </c>
      <c r="C38" s="104">
        <f>RANK(B38,$B$5:$B$46,1)</f>
        <v>4</v>
      </c>
      <c r="D38">
        <f t="shared" si="1"/>
        <v>31</v>
      </c>
    </row>
    <row r="39" spans="1:4" ht="21" customHeight="1" thickBot="1">
      <c r="A39" s="102"/>
      <c r="B39" s="110"/>
      <c r="C39" s="104"/>
      <c r="D39">
        <f t="shared" si="1"/>
        <v>32</v>
      </c>
    </row>
    <row r="40" spans="1:4" ht="21" customHeight="1" thickBot="1">
      <c r="A40" s="102"/>
      <c r="B40" s="110"/>
      <c r="C40" s="104"/>
      <c r="D40">
        <f t="shared" si="1"/>
        <v>33</v>
      </c>
    </row>
    <row r="41" spans="1:4" ht="21" customHeight="1" thickBot="1">
      <c r="A41" s="101" t="s">
        <v>207</v>
      </c>
      <c r="B41" s="110">
        <v>9</v>
      </c>
      <c r="C41" s="104">
        <f>RANK(B41,$B$5:$B$46,1)</f>
        <v>9</v>
      </c>
      <c r="D41">
        <f>1+D40</f>
        <v>34</v>
      </c>
    </row>
    <row r="42" spans="1:4" ht="21" customHeight="1" thickBot="1">
      <c r="A42" s="102"/>
      <c r="B42" s="110"/>
      <c r="C42" s="104"/>
      <c r="D42">
        <f>1+D41</f>
        <v>35</v>
      </c>
    </row>
    <row r="43" spans="1:4" ht="21" customHeight="1" thickBot="1">
      <c r="A43" s="108"/>
      <c r="B43" s="110"/>
      <c r="C43" s="104"/>
      <c r="D43">
        <f>1+D42</f>
        <v>36</v>
      </c>
    </row>
    <row r="44" spans="1:4" ht="21" customHeight="1" thickBot="1">
      <c r="A44" s="101" t="s">
        <v>76</v>
      </c>
      <c r="B44" s="110">
        <v>13</v>
      </c>
      <c r="C44" s="104">
        <f>RANK(B44,$B$5:$B$46,1)</f>
        <v>13</v>
      </c>
      <c r="D44" t="e">
        <f>1+#REF!</f>
        <v>#REF!</v>
      </c>
    </row>
    <row r="45" spans="1:4" ht="21" customHeight="1" thickBot="1">
      <c r="A45" s="102"/>
      <c r="B45" s="110"/>
      <c r="C45" s="104"/>
      <c r="D45" t="e">
        <f t="shared" ref="D45:D46" si="2">1+D44</f>
        <v>#REF!</v>
      </c>
    </row>
    <row r="46" spans="1:4" ht="21" customHeight="1" thickBot="1">
      <c r="A46" s="108"/>
      <c r="B46" s="110"/>
      <c r="C46" s="104"/>
      <c r="D46" t="e">
        <f t="shared" si="2"/>
        <v>#REF!</v>
      </c>
    </row>
    <row r="48" spans="1:4" ht="83.25" customHeight="1" thickBot="1">
      <c r="A48" s="111" t="s">
        <v>243</v>
      </c>
      <c r="B48" s="111"/>
      <c r="C48" s="111"/>
      <c r="D48" s="7"/>
    </row>
    <row r="49" spans="1:3" ht="15.75" thickBot="1">
      <c r="A49" s="66" t="s">
        <v>62</v>
      </c>
      <c r="B49" s="99" t="s">
        <v>358</v>
      </c>
      <c r="C49" s="100" t="s">
        <v>83</v>
      </c>
    </row>
    <row r="50" spans="1:3" ht="15.75" thickBot="1">
      <c r="A50" s="67"/>
      <c r="B50" s="99"/>
      <c r="C50" s="100"/>
    </row>
    <row r="51" spans="1:3" ht="15.75" thickBot="1">
      <c r="A51" s="101" t="s">
        <v>63</v>
      </c>
      <c r="B51" s="104">
        <v>2</v>
      </c>
      <c r="C51" s="104">
        <f>RANK(B51,$B$51:$B$56,1)</f>
        <v>2</v>
      </c>
    </row>
    <row r="52" spans="1:3" ht="15.75" thickBot="1">
      <c r="A52" s="102"/>
      <c r="B52" s="104"/>
      <c r="C52" s="104"/>
    </row>
    <row r="53" spans="1:3" ht="15.75" thickBot="1">
      <c r="A53" s="102"/>
      <c r="B53" s="104"/>
      <c r="C53" s="104"/>
    </row>
    <row r="54" spans="1:3" ht="15.75" thickBot="1">
      <c r="A54" s="101" t="s">
        <v>64</v>
      </c>
      <c r="B54" s="104">
        <v>1</v>
      </c>
      <c r="C54" s="104">
        <f>RANK(B54,$B$51:$B$56,1)</f>
        <v>1</v>
      </c>
    </row>
    <row r="55" spans="1:3" ht="15.75" thickBot="1">
      <c r="A55" s="102"/>
      <c r="B55" s="104"/>
      <c r="C55" s="104"/>
    </row>
    <row r="56" spans="1:3" ht="15.75" thickBot="1">
      <c r="A56" s="108"/>
      <c r="B56" s="104"/>
      <c r="C56" s="104"/>
    </row>
    <row r="57" spans="1:3" ht="18.75">
      <c r="A57" s="3" t="s">
        <v>347</v>
      </c>
    </row>
    <row r="58" spans="1:3" ht="18.75">
      <c r="A58" s="3" t="s">
        <v>346</v>
      </c>
    </row>
    <row r="59" spans="1:3" ht="18.75">
      <c r="A59" s="3" t="s">
        <v>245</v>
      </c>
    </row>
  </sheetData>
  <mergeCells count="56">
    <mergeCell ref="A3:A4"/>
    <mergeCell ref="B3:B4"/>
    <mergeCell ref="A48:C48"/>
    <mergeCell ref="B41:B43"/>
    <mergeCell ref="C41:C43"/>
    <mergeCell ref="B29:B31"/>
    <mergeCell ref="C29:C31"/>
    <mergeCell ref="A32:A34"/>
    <mergeCell ref="B32:B34"/>
    <mergeCell ref="C32:C34"/>
    <mergeCell ref="A29:A31"/>
    <mergeCell ref="A44:A46"/>
    <mergeCell ref="B44:B46"/>
    <mergeCell ref="C44:C46"/>
    <mergeCell ref="B35:B37"/>
    <mergeCell ref="C35:C37"/>
    <mergeCell ref="A38:A40"/>
    <mergeCell ref="B38:B40"/>
    <mergeCell ref="C38:C40"/>
    <mergeCell ref="A41:A43"/>
    <mergeCell ref="A35:A37"/>
    <mergeCell ref="A20:A22"/>
    <mergeCell ref="B20:B22"/>
    <mergeCell ref="C20:C22"/>
    <mergeCell ref="A17:A19"/>
    <mergeCell ref="A26:A28"/>
    <mergeCell ref="B26:B28"/>
    <mergeCell ref="C26:C28"/>
    <mergeCell ref="A23:A25"/>
    <mergeCell ref="B23:B25"/>
    <mergeCell ref="C23:C25"/>
    <mergeCell ref="B17:B19"/>
    <mergeCell ref="C17:C19"/>
    <mergeCell ref="C5:C7"/>
    <mergeCell ref="A14:A16"/>
    <mergeCell ref="B14:B16"/>
    <mergeCell ref="C14:C16"/>
    <mergeCell ref="A11:A13"/>
    <mergeCell ref="B11:B13"/>
    <mergeCell ref="C11:C13"/>
    <mergeCell ref="A49:A50"/>
    <mergeCell ref="B49:B50"/>
    <mergeCell ref="C49:C50"/>
    <mergeCell ref="A1:C1"/>
    <mergeCell ref="A54:A56"/>
    <mergeCell ref="B54:B56"/>
    <mergeCell ref="C54:C56"/>
    <mergeCell ref="A51:A53"/>
    <mergeCell ref="B51:B53"/>
    <mergeCell ref="C51:C53"/>
    <mergeCell ref="C3:C4"/>
    <mergeCell ref="A8:A10"/>
    <mergeCell ref="B8:B10"/>
    <mergeCell ref="C8:C10"/>
    <mergeCell ref="A5:A7"/>
    <mergeCell ref="B5:B7"/>
  </mergeCells>
  <pageMargins left="0.98425196850393704" right="0" top="0.94488188976377963" bottom="0.59055118110236227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Офицеры личные места по порядку</vt:lpstr>
      <vt:lpstr>Офицеры ПМ-1 (1 группа)</vt:lpstr>
      <vt:lpstr>Офицеры ПМ-1 (2 группа)</vt:lpstr>
      <vt:lpstr>Курсанты ПМ-1 </vt:lpstr>
      <vt:lpstr>Курсанты АК-1</vt:lpstr>
      <vt:lpstr>Итог перем сост</vt:lpstr>
      <vt:lpstr>Итог пост сост </vt:lpstr>
      <vt:lpstr>'Курсанты АК-1'!Область_печати</vt:lpstr>
      <vt:lpstr>'Офицеры ПМ-1 (1 группа)'!Область_печати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Ev</cp:lastModifiedBy>
  <cp:lastPrinted>2020-10-21T14:53:48Z</cp:lastPrinted>
  <dcterms:created xsi:type="dcterms:W3CDTF">2015-01-26T13:36:03Z</dcterms:created>
  <dcterms:modified xsi:type="dcterms:W3CDTF">2020-10-26T21:00:45Z</dcterms:modified>
</cp:coreProperties>
</file>